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40" windowHeight="5535" activeTab="1"/>
  </bookViews>
  <sheets>
    <sheet name="HPNP" sheetId="1" r:id="rId1"/>
    <sheet name="NSNP" sheetId="2" r:id="rId2"/>
    <sheet name="Ngoai NSNP" sheetId="3" r:id="rId3"/>
  </sheets>
  <definedNames/>
  <calcPr fullCalcOnLoad="1"/>
</workbook>
</file>

<file path=xl/sharedStrings.xml><?xml version="1.0" encoding="utf-8"?>
<sst xmlns="http://schemas.openxmlformats.org/spreadsheetml/2006/main" count="147" uniqueCount="115">
  <si>
    <t>Phßng GD&amp;§T huyÖn Kim Thµnh</t>
  </si>
  <si>
    <t xml:space="preserve"> Biªn B¶n tù kiÓm tra</t>
  </si>
  <si>
    <r>
      <t>Néi dung:</t>
    </r>
    <r>
      <rPr>
        <sz val="13"/>
        <rFont val=".VnTime"/>
        <family val="0"/>
      </rPr>
      <t xml:space="preserve"> Tù kiÓm tra ®Þnh kú vÒ tµi chÝnh nguån kinh phÝ häc phÝ.</t>
    </r>
  </si>
  <si>
    <t>Néi dung</t>
  </si>
  <si>
    <t>Môc</t>
  </si>
  <si>
    <t>TM</t>
  </si>
  <si>
    <t xml:space="preserve">Kinh phÝ rót </t>
  </si>
  <si>
    <t>Kinh phÝ chi</t>
  </si>
  <si>
    <t>Tån</t>
  </si>
  <si>
    <t>1. Tæng Kinh phÝ thùc rót t¹i KB</t>
  </si>
  <si>
    <t>2. Kinh phÝ thùc chi: Chia ra</t>
  </si>
  <si>
    <t>2.1 Chi thanh to¸n c¸ nh©n</t>
  </si>
  <si>
    <t>TiÒn l­¬ng</t>
  </si>
  <si>
    <t>2.2 Chi phÝ nghiÖp vô chuyªn m«n</t>
  </si>
  <si>
    <t>Thanh to¸n dÞch vô c«ng céng</t>
  </si>
  <si>
    <t>Chi phÝ nghiÖp vô chuyªn m«n</t>
  </si>
  <si>
    <t>Chi phÝ kh¸c</t>
  </si>
  <si>
    <r>
      <t>Néi dung:</t>
    </r>
    <r>
      <rPr>
        <sz val="13"/>
        <rFont val=".VnTime"/>
        <family val="0"/>
      </rPr>
      <t xml:space="preserve"> Tù kiÓm tra ®Þnh kú vÒ tµi chÝnh ng©n s¸ch cÊp</t>
    </r>
  </si>
  <si>
    <t>1.1 Chi thanh to¸n c¸ nh©n</t>
  </si>
  <si>
    <t>TiÒn l­¬ng, tiÒn c«ng</t>
  </si>
  <si>
    <t>TiÒn c«ng tr¶ cho L§TX hîp ®ång</t>
  </si>
  <si>
    <t>Phô cÊp l­¬ng</t>
  </si>
  <si>
    <t>TiÒn th­ëng</t>
  </si>
  <si>
    <t>C¸c kho¶n ®ãng gãp BH</t>
  </si>
  <si>
    <t>1.2 Chi phÝ nghiÖp vô chuyªn m«n</t>
  </si>
  <si>
    <t>VËt t­ v¨n phßng</t>
  </si>
  <si>
    <t>Th«ng tin tuyªn truyÒn liªn l¹c</t>
  </si>
  <si>
    <t>C«ng t¸c phÝ</t>
  </si>
  <si>
    <t xml:space="preserve"> Biªn B¶n </t>
  </si>
  <si>
    <t>tù kiÓm tra tµi chÝnh c¸c kho¶n thu chi</t>
  </si>
  <si>
    <t xml:space="preserve">§oµn kiÓm tra ®èi chiÕu qua hÖ thèng hå s¬ sæ s¸ch cña kÕ to¸n vµ thñ quü nhµ tr­êng </t>
  </si>
  <si>
    <t>®­îc thÓ hiÖn qua phÇn thu, chi nh­ sau:</t>
  </si>
  <si>
    <t>I/ TiÒn d¹y thªm häc thªm:</t>
  </si>
  <si>
    <t xml:space="preserve">Cßn tån </t>
  </si>
  <si>
    <t>II/ TiÒn tr«ng xe ®¹p</t>
  </si>
  <si>
    <t>2. PhÇn Thu tiÒn göi xe ®¹p</t>
  </si>
  <si>
    <t>2. PhÇn chi tiÒn tr«ng xe ®¹p</t>
  </si>
  <si>
    <t>HiÖu tr­ëng</t>
  </si>
  <si>
    <r>
      <t>Néi dung:</t>
    </r>
    <r>
      <rPr>
        <sz val="13"/>
        <rFont val=".VnTime"/>
        <family val="2"/>
      </rPr>
      <t xml:space="preserve"> Tù kiÓm tra ®Þnh kú tµi chÝnh thu chi ( tiÒn häc thªm; xe ®¹p, B¶o hiÓm)</t>
    </r>
  </si>
  <si>
    <t xml:space="preserve">Chi tr¶ GVd¹y </t>
  </si>
  <si>
    <t>Tr«ng xe ®¹p</t>
  </si>
  <si>
    <t>Chi % thu</t>
  </si>
  <si>
    <t xml:space="preserve">                  2. TiÒn % Hoa hång</t>
  </si>
  <si>
    <t xml:space="preserve">                  3. TiÒn ch¨m sãc SKB§</t>
  </si>
  <si>
    <t>2. PhÇn chi tiÒn CSSK ban ®Çu</t>
  </si>
  <si>
    <t>Sè tiÒn chi</t>
  </si>
  <si>
    <t>Sè tiÒn thu</t>
  </si>
  <si>
    <t xml:space="preserve">            HiÖu tr­ëng</t>
  </si>
  <si>
    <t xml:space="preserve">            Kinh phÝ thùc chi: Chia ra</t>
  </si>
  <si>
    <t>1.3 Chi th­êng xuyªn kh¸c</t>
  </si>
  <si>
    <t>1. Tæng Kinh phÝ chi th­êng xuyªn thùc rót t¹i KB</t>
  </si>
  <si>
    <t>2. Tæng Kinh phÝ chi kh«ng th­êng xuyªn thùc rót t¹i KB</t>
  </si>
  <si>
    <t>Ng­êi lËp biÓu</t>
  </si>
  <si>
    <t>1. PhÇn Thu tiÒn d¹y 6b/tuÇn:</t>
  </si>
  <si>
    <t>2. PhÇn chi tiÒn d¹y 6b/tuÇn:</t>
  </si>
  <si>
    <t>Chi phÝ chuyªn m«n cña ngµnh</t>
  </si>
  <si>
    <t>1. Thu BHTT häc sinh</t>
  </si>
  <si>
    <t>2. Thu BHTT Gi¸o viªn</t>
  </si>
  <si>
    <t>3. Nép tiÒn BHTT Häc sinh - Gi¸o viªn vÒ phßng</t>
  </si>
  <si>
    <t>B¶o viÖt Kim Thµnh</t>
  </si>
  <si>
    <t>o</t>
  </si>
  <si>
    <t>Chi % qu¶n lý, % thu</t>
  </si>
  <si>
    <t>III/ TiÒn BHYT häc sinh</t>
  </si>
  <si>
    <t>A/ Thu BHYT</t>
  </si>
  <si>
    <t xml:space="preserve"> - Nép vÒ phßng BHXH huyÖn kim Thµnh</t>
  </si>
  <si>
    <t>B/ TiÒn CSSK ban ®Çu</t>
  </si>
  <si>
    <t>Chi % thu, th­ëng líp ®¹t 100% tr­íc thêi gianQ§</t>
  </si>
  <si>
    <t>Chi tiÒn kh¸m søc kháe häc sinh</t>
  </si>
  <si>
    <t xml:space="preserve"> tµi chÝnh ng©n s¸ch n¨m 2012</t>
  </si>
  <si>
    <t xml:space="preserve">      H«m nay, ngµy 10/01/2012; T¹i tr­êng THCS Kim §Ýnh tiÕn hµnh tù kiÓm tra tµi chÝnh ng©n </t>
  </si>
  <si>
    <t>s¸ch n¨m 2012</t>
  </si>
  <si>
    <r>
      <t>Thêi gian:</t>
    </r>
    <r>
      <rPr>
        <sz val="12"/>
        <rFont val=".VnTime"/>
        <family val="0"/>
      </rPr>
      <t xml:space="preserve"> Vµo håi 15h00 phót ngµy 10/01/2012</t>
    </r>
  </si>
  <si>
    <t xml:space="preserve"> - Chi söa ch÷a nhµ vÖ sinh</t>
  </si>
  <si>
    <t xml:space="preserve"> tµi chÝnh nguån kinh phÝ häc phÝ n¨m 2012</t>
  </si>
  <si>
    <t xml:space="preserve"> H«m nay, ngµy 10/01/2013; T¹i tr­êng THCS Kim §Ýnh tiÕn hµnh tù kiÓm tra tµi chÝnh nguån </t>
  </si>
  <si>
    <t>kinh phÝ häc phÝ  n¨m 2012</t>
  </si>
  <si>
    <r>
      <t>Thêi gian:</t>
    </r>
    <r>
      <rPr>
        <sz val="13"/>
        <rFont val=".VnTime"/>
        <family val="2"/>
      </rPr>
      <t xml:space="preserve"> Vµo håi 15h00 phót ngµy 10/01/2013</t>
    </r>
  </si>
  <si>
    <t xml:space="preserve"> N¨m häc 2012- 2013</t>
  </si>
  <si>
    <r>
      <t>Thêi gian:</t>
    </r>
    <r>
      <rPr>
        <sz val="13"/>
        <rFont val=".VnTime"/>
        <family val="2"/>
      </rPr>
      <t xml:space="preserve"> Vµo håi 8h30 phót ngµy 05/6/2013</t>
    </r>
  </si>
  <si>
    <t>Tån quü n¨m häc 2011 - 2012</t>
  </si>
  <si>
    <r>
      <t xml:space="preserve">                </t>
    </r>
    <r>
      <rPr>
        <b/>
        <sz val="13"/>
        <rFont val=".VnTime"/>
        <family val="2"/>
      </rPr>
      <t xml:space="preserve">  1. Tån quü N¨m häc 2011 - 2012</t>
    </r>
  </si>
  <si>
    <r>
      <t xml:space="preserve">                </t>
    </r>
    <r>
      <rPr>
        <b/>
        <sz val="13"/>
        <rFont val=".VnTime"/>
        <family val="2"/>
      </rPr>
      <t xml:space="preserve">  1. Tån quü n¨m häc 2011 - 2012</t>
    </r>
  </si>
  <si>
    <t>Chi tiÒn mua chiÕu , tói hå ®ùng hå s¬ ghi, chæi, gèi</t>
  </si>
  <si>
    <t>1. Thu tiÒn ¸o ®ång phôc  häc sinh</t>
  </si>
  <si>
    <t>2. Chi tr¶ tiÒn ¸o nhµ may</t>
  </si>
  <si>
    <t>3. Chi tiÒn %</t>
  </si>
  <si>
    <t>IV. PhÇn Thu tiÒn «n thi vµo 10</t>
  </si>
  <si>
    <t>. PhÇn chi tiÒn d¹y «n thi vµo 10</t>
  </si>
  <si>
    <t>V. ¸o ®ång phôc häc sinh</t>
  </si>
  <si>
    <t>VI. B¶o hiÓm th©n thÓ</t>
  </si>
  <si>
    <t>Tr­êng THCS Ngò phóc</t>
  </si>
  <si>
    <r>
      <t>Thµnh phÇn:</t>
    </r>
    <r>
      <rPr>
        <sz val="13"/>
        <rFont val=".VnTime"/>
        <family val="2"/>
      </rPr>
      <t xml:space="preserve"> 1. ¤ng Kh­¬ng V¨n Nhì - Chøc vô - HiÖu tr­ëng </t>
    </r>
  </si>
  <si>
    <t xml:space="preserve">                        2. Bµ: TrÇn ThÞ H¶i - Chøc vô - Phã HiÖu tr­ëng</t>
  </si>
  <si>
    <t xml:space="preserve">                        3. Bµ: NguyÔn T Thu Trang - Chøc vô - Thanh tra nh©n d©n tr­êng häc</t>
  </si>
  <si>
    <t xml:space="preserve">                        4. Bµ: Vò ThÞ Trang - Chøc vô - KÕ to¸n</t>
  </si>
  <si>
    <t xml:space="preserve">                        6. Bµ: TrÇn ThÞ Ly - Chøc vô - V¨n th­ thñ quü</t>
  </si>
  <si>
    <t>Vò ThÞ Trang</t>
  </si>
  <si>
    <t>Kh­¬ng V¨n Nhì</t>
  </si>
  <si>
    <r>
      <t>Thµnh phÇn:</t>
    </r>
    <r>
      <rPr>
        <sz val="13"/>
        <rFont val=".VnTime"/>
        <family val="0"/>
      </rPr>
      <t xml:space="preserve"> 1. ¤ng: Kh­¬ng V¨n Nhì - Chøc vô - HiÖu tr­ëng </t>
    </r>
  </si>
  <si>
    <t xml:space="preserve">                       2. Bµ: Vò ThÞ Trang - Chøc vô - KÕ to¸n</t>
  </si>
  <si>
    <t xml:space="preserve">                       3. Bµ: TrÇn ThÞ Ly - Chøc vô - V¨n th­ thñ quü</t>
  </si>
  <si>
    <t xml:space="preserve">                       4. Bµ: NguyÔn ThÞ Thu Trang - Chøc vô -  TTND tr­êng häc</t>
  </si>
  <si>
    <t>Tr­êng THCS ngò phóc</t>
  </si>
  <si>
    <t xml:space="preserve">                       4. Bµ: NguyÔn T Thu Trang - Chøc vô - Thanh tra nh©n d©n tr­êng häc</t>
  </si>
  <si>
    <t>C«ng b¶o vÖ</t>
  </si>
  <si>
    <t>§iÖn, n­íc</t>
  </si>
  <si>
    <t>Chi söa ch÷a qu¹t trÇn c¸c phßng häc</t>
  </si>
  <si>
    <t>Chi mua s¸ch tµi liÖu c«ng t¸c y tÕ</t>
  </si>
  <si>
    <t>Chi TT hs th©n gia BHYT, BHTT</t>
  </si>
  <si>
    <t>Chi tiÒn mua thuèc</t>
  </si>
  <si>
    <t>Chi tiÒn VPP vµ dông cô Y tÕ</t>
  </si>
  <si>
    <t>Chi tiÒn phô cÊp c«ng t¸c y tÕ</t>
  </si>
  <si>
    <t>Chi tiÒn cho hs ®i kh¸m søc kháe ®i thi ®iÒn kinh</t>
  </si>
  <si>
    <t>Chi tu söa cë vËt chÊt</t>
  </si>
  <si>
    <t>Chi tiÒn tu söa nhµ xe ( ®æ bª t«ng)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</si>
</sst>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_);_(* \(#,##0.000\);_(* &quot;-&quot;???_);_(@_)"/>
    <numFmt numFmtId="169" formatCode="0.0"/>
    <numFmt numFmtId="170" formatCode="0.000"/>
  </numFmts>
  <fonts count="22">
    <font>
      <sz val="12"/>
      <name val=".VnTime"/>
      <family val="0"/>
    </font>
    <font>
      <b/>
      <sz val="12"/>
      <name val=".VnTimeH"/>
      <family val="2"/>
    </font>
    <font>
      <b/>
      <sz val="14"/>
      <name val=".VnTimeH"/>
      <family val="2"/>
    </font>
    <font>
      <b/>
      <sz val="13"/>
      <name val=".VnTimeH"/>
      <family val="2"/>
    </font>
    <font>
      <i/>
      <sz val="13"/>
      <name val=".VnTime"/>
      <family val="2"/>
    </font>
    <font>
      <sz val="13"/>
      <name val=".VnTime"/>
      <family val="0"/>
    </font>
    <font>
      <b/>
      <sz val="13"/>
      <name val=".VnTime"/>
      <family val="2"/>
    </font>
    <font>
      <b/>
      <sz val="12"/>
      <name val=".VnArial Narrow"/>
      <family val="2"/>
    </font>
    <font>
      <sz val="12"/>
      <name val=".VnArial Narrow"/>
      <family val="2"/>
    </font>
    <font>
      <b/>
      <u val="single"/>
      <sz val="12"/>
      <name val=".VnArial Narrow"/>
      <family val="2"/>
    </font>
    <font>
      <b/>
      <u val="singleAccounting"/>
      <sz val="12"/>
      <name val=".VnArial Narrow"/>
      <family val="2"/>
    </font>
    <font>
      <b/>
      <sz val="14"/>
      <name val=".VnTime"/>
      <family val="2"/>
    </font>
    <font>
      <b/>
      <sz val="12"/>
      <name val=".VnTime"/>
      <family val="2"/>
    </font>
    <font>
      <b/>
      <i/>
      <sz val="14"/>
      <name val=".VnTime"/>
      <family val="2"/>
    </font>
    <font>
      <b/>
      <i/>
      <sz val="12"/>
      <name val=".VnTime"/>
      <family val="2"/>
    </font>
    <font>
      <sz val="14"/>
      <name val=".VnArial Narrow"/>
      <family val="2"/>
    </font>
    <font>
      <b/>
      <sz val="14"/>
      <name val=".VnArial Narrow"/>
      <family val="2"/>
    </font>
    <font>
      <b/>
      <u val="single"/>
      <sz val="13"/>
      <name val=".VnTime"/>
      <family val="2"/>
    </font>
    <font>
      <b/>
      <u val="singleAccounting"/>
      <sz val="13"/>
      <name val=".VnTime"/>
      <family val="2"/>
    </font>
    <font>
      <sz val="8"/>
      <name val=".VnTime"/>
      <family val="0"/>
    </font>
    <font>
      <b/>
      <i/>
      <sz val="12"/>
      <name val=".VnArial Narrow"/>
      <family val="2"/>
    </font>
    <font>
      <b/>
      <sz val="11"/>
      <name val=".VnTimeH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/>
    </xf>
    <xf numFmtId="164" fontId="9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164" fontId="9" fillId="0" borderId="3" xfId="15" applyNumberFormat="1" applyFont="1" applyBorder="1" applyAlignment="1">
      <alignment/>
    </xf>
    <xf numFmtId="164" fontId="10" fillId="0" borderId="2" xfId="15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2" xfId="0" applyFont="1" applyBorder="1" applyAlignment="1">
      <alignment horizontal="center"/>
    </xf>
    <xf numFmtId="164" fontId="7" fillId="0" borderId="2" xfId="15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64" fontId="8" fillId="0" borderId="2" xfId="15" applyNumberFormat="1" applyFont="1" applyBorder="1" applyAlignment="1">
      <alignment/>
    </xf>
    <xf numFmtId="164" fontId="8" fillId="0" borderId="3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8" fillId="0" borderId="4" xfId="0" applyFont="1" applyBorder="1" applyAlignment="1">
      <alignment horizontal="center"/>
    </xf>
    <xf numFmtId="164" fontId="8" fillId="0" borderId="4" xfId="15" applyNumberFormat="1" applyFont="1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4" fontId="8" fillId="0" borderId="0" xfId="15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4" fontId="6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15" fillId="0" borderId="0" xfId="0" applyFont="1" applyAlignment="1">
      <alignment/>
    </xf>
    <xf numFmtId="164" fontId="16" fillId="0" borderId="0" xfId="15" applyNumberFormat="1" applyFont="1" applyAlignment="1">
      <alignment/>
    </xf>
    <xf numFmtId="0" fontId="1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17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164" fontId="5" fillId="0" borderId="2" xfId="15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164" fontId="6" fillId="0" borderId="2" xfId="15" applyNumberFormat="1" applyFont="1" applyBorder="1" applyAlignment="1">
      <alignment/>
    </xf>
    <xf numFmtId="0" fontId="17" fillId="0" borderId="2" xfId="0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2" xfId="0" applyFont="1" applyBorder="1" applyAlignment="1">
      <alignment horizontal="left" indent="6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/>
    </xf>
    <xf numFmtId="164" fontId="17" fillId="0" borderId="2" xfId="15" applyNumberFormat="1" applyFont="1" applyBorder="1" applyAlignment="1">
      <alignment/>
    </xf>
    <xf numFmtId="164" fontId="18" fillId="0" borderId="2" xfId="15" applyNumberFormat="1" applyFont="1" applyBorder="1" applyAlignment="1">
      <alignment/>
    </xf>
    <xf numFmtId="0" fontId="0" fillId="0" borderId="0" xfId="0" applyAlignment="1">
      <alignment/>
    </xf>
    <xf numFmtId="164" fontId="7" fillId="0" borderId="4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4" fontId="9" fillId="0" borderId="3" xfId="15" applyNumberFormat="1" applyFont="1" applyBorder="1" applyAlignment="1">
      <alignment horizontal="right"/>
    </xf>
    <xf numFmtId="164" fontId="20" fillId="0" borderId="3" xfId="15" applyNumberFormat="1" applyFont="1" applyBorder="1" applyAlignment="1">
      <alignment horizontal="right"/>
    </xf>
    <xf numFmtId="164" fontId="8" fillId="0" borderId="3" xfId="15" applyNumberFormat="1" applyFont="1" applyBorder="1" applyAlignment="1">
      <alignment horizontal="right"/>
    </xf>
    <xf numFmtId="164" fontId="10" fillId="0" borderId="3" xfId="15" applyNumberFormat="1" applyFont="1" applyBorder="1" applyAlignment="1">
      <alignment/>
    </xf>
    <xf numFmtId="0" fontId="20" fillId="0" borderId="2" xfId="0" applyFont="1" applyBorder="1" applyAlignment="1">
      <alignment/>
    </xf>
    <xf numFmtId="164" fontId="20" fillId="0" borderId="2" xfId="15" applyNumberFormat="1" applyFont="1" applyBorder="1" applyAlignment="1">
      <alignment/>
    </xf>
    <xf numFmtId="164" fontId="20" fillId="0" borderId="3" xfId="15" applyNumberFormat="1" applyFont="1" applyBorder="1" applyAlignment="1">
      <alignment/>
    </xf>
    <xf numFmtId="164" fontId="9" fillId="0" borderId="2" xfId="15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164" fontId="7" fillId="0" borderId="7" xfId="15" applyNumberFormat="1" applyFont="1" applyBorder="1" applyAlignment="1">
      <alignment/>
    </xf>
    <xf numFmtId="164" fontId="7" fillId="0" borderId="8" xfId="15" applyNumberFormat="1" applyFont="1" applyBorder="1" applyAlignment="1">
      <alignment/>
    </xf>
    <xf numFmtId="166" fontId="6" fillId="0" borderId="3" xfId="15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6" fillId="0" borderId="6" xfId="15" applyNumberFormat="1" applyFont="1" applyBorder="1" applyAlignment="1">
      <alignment horizontal="center"/>
    </xf>
    <xf numFmtId="166" fontId="18" fillId="0" borderId="2" xfId="15" applyNumberFormat="1" applyFont="1" applyBorder="1" applyAlignment="1">
      <alignment/>
    </xf>
    <xf numFmtId="164" fontId="5" fillId="0" borderId="2" xfId="15" applyNumberFormat="1" applyFont="1" applyBorder="1" applyAlignment="1">
      <alignment horizontal="right"/>
    </xf>
    <xf numFmtId="0" fontId="17" fillId="0" borderId="2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164" fontId="8" fillId="0" borderId="7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164" fontId="18" fillId="0" borderId="2" xfId="15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64" fontId="6" fillId="0" borderId="3" xfId="15" applyNumberFormat="1" applyFont="1" applyBorder="1" applyAlignment="1">
      <alignment/>
    </xf>
    <xf numFmtId="164" fontId="18" fillId="0" borderId="3" xfId="15" applyNumberFormat="1" applyFont="1" applyBorder="1" applyAlignment="1">
      <alignment horizontal="right"/>
    </xf>
    <xf numFmtId="164" fontId="6" fillId="0" borderId="4" xfId="15" applyNumberFormat="1" applyFont="1" applyBorder="1" applyAlignment="1">
      <alignment/>
    </xf>
    <xf numFmtId="0" fontId="8" fillId="0" borderId="7" xfId="0" applyFont="1" applyBorder="1" applyAlignment="1">
      <alignment/>
    </xf>
    <xf numFmtId="164" fontId="8" fillId="0" borderId="8" xfId="15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164" fontId="6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28956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28956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3" name="TextBox 3"/>
        <xdr:cNvSpPr txBox="1">
          <a:spLocks noChangeArrowheads="1"/>
        </xdr:cNvSpPr>
      </xdr:nvSpPr>
      <xdr:spPr>
        <a:xfrm>
          <a:off x="28956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4" name="TextBox 4"/>
        <xdr:cNvSpPr txBox="1">
          <a:spLocks noChangeArrowheads="1"/>
        </xdr:cNvSpPr>
      </xdr:nvSpPr>
      <xdr:spPr>
        <a:xfrm>
          <a:off x="28956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5" name="TextBox 5"/>
        <xdr:cNvSpPr txBox="1">
          <a:spLocks noChangeArrowheads="1"/>
        </xdr:cNvSpPr>
      </xdr:nvSpPr>
      <xdr:spPr>
        <a:xfrm>
          <a:off x="28956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6" name="TextBox 6"/>
        <xdr:cNvSpPr txBox="1">
          <a:spLocks noChangeArrowheads="1"/>
        </xdr:cNvSpPr>
      </xdr:nvSpPr>
      <xdr:spPr>
        <a:xfrm>
          <a:off x="28956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7" name="TextBox 7"/>
        <xdr:cNvSpPr txBox="1">
          <a:spLocks noChangeArrowheads="1"/>
        </xdr:cNvSpPr>
      </xdr:nvSpPr>
      <xdr:spPr>
        <a:xfrm>
          <a:off x="28956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8" name="TextBox 8"/>
        <xdr:cNvSpPr txBox="1">
          <a:spLocks noChangeArrowheads="1"/>
        </xdr:cNvSpPr>
      </xdr:nvSpPr>
      <xdr:spPr>
        <a:xfrm>
          <a:off x="28956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9" name="TextBox 9"/>
        <xdr:cNvSpPr txBox="1">
          <a:spLocks noChangeArrowheads="1"/>
        </xdr:cNvSpPr>
      </xdr:nvSpPr>
      <xdr:spPr>
        <a:xfrm>
          <a:off x="28956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0" name="TextBox 10"/>
        <xdr:cNvSpPr txBox="1">
          <a:spLocks noChangeArrowheads="1"/>
        </xdr:cNvSpPr>
      </xdr:nvSpPr>
      <xdr:spPr>
        <a:xfrm>
          <a:off x="28956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1" name="TextBox 11"/>
        <xdr:cNvSpPr txBox="1">
          <a:spLocks noChangeArrowheads="1"/>
        </xdr:cNvSpPr>
      </xdr:nvSpPr>
      <xdr:spPr>
        <a:xfrm>
          <a:off x="28956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2" name="TextBox 12"/>
        <xdr:cNvSpPr txBox="1">
          <a:spLocks noChangeArrowheads="1"/>
        </xdr:cNvSpPr>
      </xdr:nvSpPr>
      <xdr:spPr>
        <a:xfrm>
          <a:off x="28956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3" name="TextBox 13"/>
        <xdr:cNvSpPr txBox="1">
          <a:spLocks noChangeArrowheads="1"/>
        </xdr:cNvSpPr>
      </xdr:nvSpPr>
      <xdr:spPr>
        <a:xfrm>
          <a:off x="28956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4" name="TextBox 14"/>
        <xdr:cNvSpPr txBox="1">
          <a:spLocks noChangeArrowheads="1"/>
        </xdr:cNvSpPr>
      </xdr:nvSpPr>
      <xdr:spPr>
        <a:xfrm>
          <a:off x="28956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95250" cy="209550"/>
    <xdr:sp>
      <xdr:nvSpPr>
        <xdr:cNvPr id="15" name="TextBox 15"/>
        <xdr:cNvSpPr txBox="1">
          <a:spLocks noChangeArrowheads="1"/>
        </xdr:cNvSpPr>
      </xdr:nvSpPr>
      <xdr:spPr>
        <a:xfrm>
          <a:off x="2895600" y="967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5250" cy="228600"/>
    <xdr:sp>
      <xdr:nvSpPr>
        <xdr:cNvPr id="16" name="TextBox 16"/>
        <xdr:cNvSpPr txBox="1">
          <a:spLocks noChangeArrowheads="1"/>
        </xdr:cNvSpPr>
      </xdr:nvSpPr>
      <xdr:spPr>
        <a:xfrm>
          <a:off x="2895600" y="943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5250" cy="228600"/>
    <xdr:sp>
      <xdr:nvSpPr>
        <xdr:cNvPr id="17" name="TextBox 17"/>
        <xdr:cNvSpPr txBox="1">
          <a:spLocks noChangeArrowheads="1"/>
        </xdr:cNvSpPr>
      </xdr:nvSpPr>
      <xdr:spPr>
        <a:xfrm>
          <a:off x="2895600" y="987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5250" cy="228600"/>
    <xdr:sp>
      <xdr:nvSpPr>
        <xdr:cNvPr id="18" name="TextBox 18"/>
        <xdr:cNvSpPr txBox="1">
          <a:spLocks noChangeArrowheads="1"/>
        </xdr:cNvSpPr>
      </xdr:nvSpPr>
      <xdr:spPr>
        <a:xfrm>
          <a:off x="2895600" y="987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5250" cy="228600"/>
    <xdr:sp>
      <xdr:nvSpPr>
        <xdr:cNvPr id="19" name="TextBox 19"/>
        <xdr:cNvSpPr txBox="1">
          <a:spLocks noChangeArrowheads="1"/>
        </xdr:cNvSpPr>
      </xdr:nvSpPr>
      <xdr:spPr>
        <a:xfrm>
          <a:off x="2895600" y="987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5250" cy="228600"/>
    <xdr:sp>
      <xdr:nvSpPr>
        <xdr:cNvPr id="20" name="TextBox 20"/>
        <xdr:cNvSpPr txBox="1">
          <a:spLocks noChangeArrowheads="1"/>
        </xdr:cNvSpPr>
      </xdr:nvSpPr>
      <xdr:spPr>
        <a:xfrm>
          <a:off x="2895600" y="987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5250" cy="228600"/>
    <xdr:sp>
      <xdr:nvSpPr>
        <xdr:cNvPr id="21" name="TextBox 21"/>
        <xdr:cNvSpPr txBox="1">
          <a:spLocks noChangeArrowheads="1"/>
        </xdr:cNvSpPr>
      </xdr:nvSpPr>
      <xdr:spPr>
        <a:xfrm>
          <a:off x="2895600" y="987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5250" cy="228600"/>
    <xdr:sp>
      <xdr:nvSpPr>
        <xdr:cNvPr id="22" name="TextBox 22"/>
        <xdr:cNvSpPr txBox="1">
          <a:spLocks noChangeArrowheads="1"/>
        </xdr:cNvSpPr>
      </xdr:nvSpPr>
      <xdr:spPr>
        <a:xfrm>
          <a:off x="2895600" y="987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5250" cy="228600"/>
    <xdr:sp>
      <xdr:nvSpPr>
        <xdr:cNvPr id="23" name="TextBox 23"/>
        <xdr:cNvSpPr txBox="1">
          <a:spLocks noChangeArrowheads="1"/>
        </xdr:cNvSpPr>
      </xdr:nvSpPr>
      <xdr:spPr>
        <a:xfrm>
          <a:off x="2895600" y="987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5250" cy="228600"/>
    <xdr:sp>
      <xdr:nvSpPr>
        <xdr:cNvPr id="24" name="TextBox 24"/>
        <xdr:cNvSpPr txBox="1">
          <a:spLocks noChangeArrowheads="1"/>
        </xdr:cNvSpPr>
      </xdr:nvSpPr>
      <xdr:spPr>
        <a:xfrm>
          <a:off x="2895600" y="987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5250" cy="228600"/>
    <xdr:sp>
      <xdr:nvSpPr>
        <xdr:cNvPr id="25" name="TextBox 25"/>
        <xdr:cNvSpPr txBox="1">
          <a:spLocks noChangeArrowheads="1"/>
        </xdr:cNvSpPr>
      </xdr:nvSpPr>
      <xdr:spPr>
        <a:xfrm>
          <a:off x="2895600" y="987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43434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43434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3" name="TextBox 3"/>
        <xdr:cNvSpPr txBox="1">
          <a:spLocks noChangeArrowheads="1"/>
        </xdr:cNvSpPr>
      </xdr:nvSpPr>
      <xdr:spPr>
        <a:xfrm>
          <a:off x="43434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95250" cy="228600"/>
    <xdr:sp>
      <xdr:nvSpPr>
        <xdr:cNvPr id="4" name="TextBox 4"/>
        <xdr:cNvSpPr txBox="1">
          <a:spLocks noChangeArrowheads="1"/>
        </xdr:cNvSpPr>
      </xdr:nvSpPr>
      <xdr:spPr>
        <a:xfrm>
          <a:off x="4343400" y="19812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0</xdr:col>
      <xdr:colOff>2133600</xdr:colOff>
      <xdr:row>103</xdr:row>
      <xdr:rowOff>0</xdr:rowOff>
    </xdr:from>
    <xdr:ext cx="95250" cy="228600"/>
    <xdr:sp>
      <xdr:nvSpPr>
        <xdr:cNvPr id="5" name="TextBox 5"/>
        <xdr:cNvSpPr txBox="1">
          <a:spLocks noChangeArrowheads="1"/>
        </xdr:cNvSpPr>
      </xdr:nvSpPr>
      <xdr:spPr>
        <a:xfrm>
          <a:off x="2133600" y="2504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0</xdr:col>
      <xdr:colOff>2133600</xdr:colOff>
      <xdr:row>103</xdr:row>
      <xdr:rowOff>0</xdr:rowOff>
    </xdr:from>
    <xdr:ext cx="95250" cy="228600"/>
    <xdr:sp>
      <xdr:nvSpPr>
        <xdr:cNvPr id="6" name="TextBox 6"/>
        <xdr:cNvSpPr txBox="1">
          <a:spLocks noChangeArrowheads="1"/>
        </xdr:cNvSpPr>
      </xdr:nvSpPr>
      <xdr:spPr>
        <a:xfrm>
          <a:off x="2133600" y="2504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0</xdr:col>
      <xdr:colOff>2133600</xdr:colOff>
      <xdr:row>103</xdr:row>
      <xdr:rowOff>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2133600" y="2504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3" name="TextBox 3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4" name="TextBox 4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5" name="TextBox 5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6" name="TextBox 6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7" name="TextBox 7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8" name="TextBox 8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9" name="TextBox 9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0" name="TextBox 10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1" name="TextBox 11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2" name="TextBox 12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3" name="TextBox 13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4" name="TextBox 14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5" name="TextBox 15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6" name="TextBox 16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7" name="TextBox 17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8" name="TextBox 18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19" name="TextBox 19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20" name="TextBox 20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21" name="TextBox 21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22" name="TextBox 22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23" name="TextBox 23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24" name="TextBox 24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25" name="TextBox 25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26" name="TextBox 26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27" name="TextBox 27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28" name="TextBox 28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29" name="TextBox 29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30" name="TextBox 30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31" name="TextBox 31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32" name="TextBox 32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33" name="TextBox 33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34" name="TextBox 34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35" name="TextBox 35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36" name="TextBox 36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37" name="TextBox 37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38" name="TextBox 38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39" name="TextBox 39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40" name="TextBox 40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41" name="TextBox 41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42" name="TextBox 42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43" name="TextBox 43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44" name="TextBox 44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45" name="TextBox 45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46" name="TextBox 46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47" name="TextBox 47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48" name="TextBox 48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49" name="TextBox 49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50" name="TextBox 50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51" name="TextBox 51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52" name="TextBox 52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>
      <xdr:nvSpPr>
        <xdr:cNvPr id="53" name="TextBox 53"/>
        <xdr:cNvSpPr txBox="1">
          <a:spLocks noChangeArrowheads="1"/>
        </xdr:cNvSpPr>
      </xdr:nvSpPr>
      <xdr:spPr>
        <a:xfrm>
          <a:off x="50863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7">
      <selection activeCell="M26" sqref="M26"/>
    </sheetView>
  </sheetViews>
  <sheetFormatPr defaultColWidth="8.796875" defaultRowHeight="15"/>
  <cols>
    <col min="1" max="1" width="30.3984375" style="0" customWidth="1"/>
    <col min="4" max="4" width="14.59765625" style="0" customWidth="1"/>
    <col min="5" max="5" width="14" style="0" customWidth="1"/>
  </cols>
  <sheetData>
    <row r="1" spans="1:2" ht="15.75">
      <c r="A1" s="1" t="s">
        <v>0</v>
      </c>
      <c r="B1" s="1"/>
    </row>
    <row r="2" spans="1:2" ht="15.75">
      <c r="A2" s="1" t="s">
        <v>102</v>
      </c>
      <c r="B2" s="1"/>
    </row>
    <row r="4" spans="1:6" ht="20.25">
      <c r="A4" s="116" t="s">
        <v>1</v>
      </c>
      <c r="B4" s="116"/>
      <c r="C4" s="116"/>
      <c r="D4" s="116"/>
      <c r="E4" s="116"/>
      <c r="F4" s="116"/>
    </row>
    <row r="5" spans="1:6" ht="18.75" customHeight="1">
      <c r="A5" s="117" t="s">
        <v>73</v>
      </c>
      <c r="B5" s="117"/>
      <c r="C5" s="117"/>
      <c r="D5" s="117"/>
      <c r="E5" s="117"/>
      <c r="F5" s="117"/>
    </row>
    <row r="6" ht="8.25" customHeight="1"/>
    <row r="7" spans="1:6" s="37" customFormat="1" ht="18" customHeight="1">
      <c r="A7" s="118" t="s">
        <v>74</v>
      </c>
      <c r="B7" s="118"/>
      <c r="C7" s="118"/>
      <c r="D7" s="118"/>
      <c r="E7" s="118"/>
      <c r="F7" s="118"/>
    </row>
    <row r="8" spans="1:5" s="5" customFormat="1" ht="18" customHeight="1">
      <c r="A8" s="3" t="s">
        <v>75</v>
      </c>
      <c r="B8" s="4"/>
      <c r="C8" s="4"/>
      <c r="D8" s="4"/>
      <c r="E8" s="4"/>
    </row>
    <row r="9" spans="1:5" s="5" customFormat="1" ht="18" customHeight="1">
      <c r="A9" s="119" t="s">
        <v>76</v>
      </c>
      <c r="B9" s="120"/>
      <c r="C9" s="120"/>
      <c r="D9" s="120"/>
      <c r="E9" s="120"/>
    </row>
    <row r="10" spans="1:5" s="5" customFormat="1" ht="18" customHeight="1">
      <c r="A10" s="6" t="s">
        <v>98</v>
      </c>
      <c r="B10" s="7"/>
      <c r="C10" s="7"/>
      <c r="D10" s="7"/>
      <c r="E10" s="7"/>
    </row>
    <row r="11" spans="1:5" s="5" customFormat="1" ht="18" customHeight="1">
      <c r="A11" s="8" t="s">
        <v>99</v>
      </c>
      <c r="B11" s="8"/>
      <c r="C11" s="8"/>
      <c r="D11" s="8"/>
      <c r="E11" s="8"/>
    </row>
    <row r="12" spans="1:5" s="5" customFormat="1" ht="18" customHeight="1">
      <c r="A12" s="8" t="s">
        <v>100</v>
      </c>
      <c r="B12" s="8"/>
      <c r="C12" s="8"/>
      <c r="D12" s="8"/>
      <c r="E12" s="8"/>
    </row>
    <row r="13" spans="1:5" s="5" customFormat="1" ht="18" customHeight="1">
      <c r="A13" s="8" t="s">
        <v>103</v>
      </c>
      <c r="B13" s="8"/>
      <c r="C13" s="8"/>
      <c r="D13" s="8"/>
      <c r="E13" s="8"/>
    </row>
    <row r="14" spans="1:5" s="5" customFormat="1" ht="18" customHeight="1">
      <c r="A14" s="9" t="s">
        <v>2</v>
      </c>
      <c r="B14" s="8"/>
      <c r="C14" s="8"/>
      <c r="D14" s="8"/>
      <c r="E14" s="10"/>
    </row>
    <row r="15" spans="1:5" s="5" customFormat="1" ht="18" customHeight="1">
      <c r="A15" s="9"/>
      <c r="B15" s="8"/>
      <c r="C15" s="8"/>
      <c r="D15" s="8"/>
      <c r="E15" s="10"/>
    </row>
    <row r="16" spans="1:6" s="12" customFormat="1" ht="18.75" customHeight="1">
      <c r="A16" s="11" t="s">
        <v>3</v>
      </c>
      <c r="B16" s="11" t="s">
        <v>4</v>
      </c>
      <c r="C16" s="11" t="s">
        <v>5</v>
      </c>
      <c r="D16" s="11" t="s">
        <v>6</v>
      </c>
      <c r="E16" s="11" t="s">
        <v>7</v>
      </c>
      <c r="F16" s="11" t="s">
        <v>8</v>
      </c>
    </row>
    <row r="17" spans="1:6" s="16" customFormat="1" ht="18.75" customHeight="1">
      <c r="A17" s="13" t="s">
        <v>9</v>
      </c>
      <c r="B17" s="14"/>
      <c r="C17" s="14"/>
      <c r="D17" s="87">
        <v>120496000</v>
      </c>
      <c r="E17" s="15"/>
      <c r="F17" s="15">
        <v>0</v>
      </c>
    </row>
    <row r="18" spans="1:6" s="16" customFormat="1" ht="18.75" customHeight="1">
      <c r="A18" s="13" t="s">
        <v>10</v>
      </c>
      <c r="B18" s="14"/>
      <c r="C18" s="14"/>
      <c r="D18" s="15"/>
      <c r="E18" s="87">
        <v>120496000</v>
      </c>
      <c r="F18" s="17"/>
    </row>
    <row r="19" spans="1:7" s="16" customFormat="1" ht="18.75" customHeight="1">
      <c r="A19" s="14" t="s">
        <v>11</v>
      </c>
      <c r="B19" s="13"/>
      <c r="C19" s="13"/>
      <c r="D19" s="18">
        <f>D20+D23</f>
        <v>72196100</v>
      </c>
      <c r="E19" s="18">
        <f>D19</f>
        <v>72196100</v>
      </c>
      <c r="F19" s="19"/>
      <c r="G19" s="20"/>
    </row>
    <row r="20" spans="1:7" s="16" customFormat="1" ht="18.75" customHeight="1">
      <c r="A20" s="13" t="s">
        <v>12</v>
      </c>
      <c r="B20" s="21">
        <v>6000</v>
      </c>
      <c r="C20" s="21"/>
      <c r="D20" s="22">
        <f>D21+D22</f>
        <v>64996100</v>
      </c>
      <c r="E20" s="22">
        <f>D20</f>
        <v>64996100</v>
      </c>
      <c r="F20" s="19"/>
      <c r="G20" s="20"/>
    </row>
    <row r="21" spans="1:7" s="12" customFormat="1" ht="18.75" customHeight="1">
      <c r="A21" s="23"/>
      <c r="B21" s="24"/>
      <c r="C21" s="24">
        <v>6001</v>
      </c>
      <c r="D21" s="25">
        <v>57242000</v>
      </c>
      <c r="E21" s="25">
        <f>D21</f>
        <v>57242000</v>
      </c>
      <c r="F21" s="26"/>
      <c r="G21" s="27"/>
    </row>
    <row r="22" spans="1:7" s="12" customFormat="1" ht="18.75" customHeight="1">
      <c r="A22" s="23"/>
      <c r="B22" s="24"/>
      <c r="C22" s="24">
        <v>6003</v>
      </c>
      <c r="D22" s="25">
        <v>7754100</v>
      </c>
      <c r="E22" s="25">
        <v>7754100</v>
      </c>
      <c r="F22" s="26"/>
      <c r="G22" s="27"/>
    </row>
    <row r="23" spans="1:7" s="16" customFormat="1" ht="18.75" customHeight="1">
      <c r="A23" s="13" t="s">
        <v>104</v>
      </c>
      <c r="B23" s="21">
        <v>6050</v>
      </c>
      <c r="C23" s="21"/>
      <c r="D23" s="22">
        <f>D24</f>
        <v>7200000</v>
      </c>
      <c r="E23" s="22">
        <f>D23</f>
        <v>7200000</v>
      </c>
      <c r="F23" s="19"/>
      <c r="G23" s="20"/>
    </row>
    <row r="24" spans="1:7" s="12" customFormat="1" ht="18.75" customHeight="1">
      <c r="A24" s="23"/>
      <c r="B24" s="24"/>
      <c r="C24" s="24">
        <v>6051</v>
      </c>
      <c r="D24" s="25">
        <v>7200000</v>
      </c>
      <c r="E24" s="25">
        <v>7200000</v>
      </c>
      <c r="F24" s="26"/>
      <c r="G24" s="27"/>
    </row>
    <row r="25" spans="1:7" s="16" customFormat="1" ht="18.75" customHeight="1">
      <c r="A25" s="14" t="s">
        <v>13</v>
      </c>
      <c r="B25" s="21"/>
      <c r="C25" s="21"/>
      <c r="D25" s="18">
        <f>D26+D29+D33+D35+D39</f>
        <v>48299100</v>
      </c>
      <c r="E25" s="18">
        <f>D26+D29+D33+D35+D39</f>
        <v>48299100</v>
      </c>
      <c r="F25" s="19"/>
      <c r="G25" s="27"/>
    </row>
    <row r="26" spans="1:7" s="16" customFormat="1" ht="18.75" customHeight="1">
      <c r="A26" s="13" t="s">
        <v>105</v>
      </c>
      <c r="B26" s="21">
        <v>6500</v>
      </c>
      <c r="C26" s="21"/>
      <c r="D26" s="22">
        <f>D27+D28</f>
        <v>11239700</v>
      </c>
      <c r="E26" s="22">
        <f>D26</f>
        <v>11239700</v>
      </c>
      <c r="F26" s="19"/>
      <c r="G26" s="20"/>
    </row>
    <row r="27" spans="1:7" s="12" customFormat="1" ht="18.75" customHeight="1">
      <c r="A27" s="23"/>
      <c r="B27" s="24"/>
      <c r="C27" s="24">
        <v>6501</v>
      </c>
      <c r="D27" s="25">
        <v>10559900</v>
      </c>
      <c r="E27" s="25">
        <v>10559900</v>
      </c>
      <c r="F27" s="19"/>
      <c r="G27" s="27"/>
    </row>
    <row r="28" spans="1:7" s="12" customFormat="1" ht="18.75" customHeight="1">
      <c r="A28" s="23"/>
      <c r="B28" s="24"/>
      <c r="C28" s="24">
        <v>6502</v>
      </c>
      <c r="D28" s="25">
        <v>679800</v>
      </c>
      <c r="E28" s="25">
        <v>679800</v>
      </c>
      <c r="F28" s="19"/>
      <c r="G28" s="27"/>
    </row>
    <row r="29" spans="1:7" s="16" customFormat="1" ht="18.75" customHeight="1">
      <c r="A29" s="13" t="s">
        <v>25</v>
      </c>
      <c r="B29" s="21">
        <v>6550</v>
      </c>
      <c r="C29" s="21"/>
      <c r="D29" s="22">
        <f>D30+D31+D32</f>
        <v>10242000</v>
      </c>
      <c r="E29" s="22">
        <f>D29</f>
        <v>10242000</v>
      </c>
      <c r="F29" s="19"/>
      <c r="G29" s="20"/>
    </row>
    <row r="30" spans="1:7" s="12" customFormat="1" ht="18.75" customHeight="1">
      <c r="A30" s="23"/>
      <c r="B30" s="24"/>
      <c r="C30" s="24">
        <v>6551</v>
      </c>
      <c r="D30" s="25">
        <v>3000000</v>
      </c>
      <c r="E30" s="25">
        <v>3000000</v>
      </c>
      <c r="F30" s="19"/>
      <c r="G30" s="27"/>
    </row>
    <row r="31" spans="1:7" s="12" customFormat="1" ht="18.75" customHeight="1">
      <c r="A31" s="23"/>
      <c r="B31" s="24"/>
      <c r="C31" s="24">
        <v>6552</v>
      </c>
      <c r="D31" s="25">
        <v>260000</v>
      </c>
      <c r="E31" s="25">
        <v>260000</v>
      </c>
      <c r="F31" s="19"/>
      <c r="G31" s="27"/>
    </row>
    <row r="32" spans="1:7" s="12" customFormat="1" ht="18.75" customHeight="1">
      <c r="A32" s="23"/>
      <c r="B32" s="24"/>
      <c r="C32" s="24">
        <v>6599</v>
      </c>
      <c r="D32" s="25">
        <v>6982000</v>
      </c>
      <c r="E32" s="25">
        <v>6982000</v>
      </c>
      <c r="F32" s="19"/>
      <c r="G32" s="27"/>
    </row>
    <row r="33" spans="1:7" s="16" customFormat="1" ht="18.75" customHeight="1">
      <c r="A33" s="13" t="s">
        <v>27</v>
      </c>
      <c r="B33" s="21">
        <v>6700</v>
      </c>
      <c r="C33" s="21"/>
      <c r="D33" s="22">
        <f>D34</f>
        <v>6400000</v>
      </c>
      <c r="E33" s="22">
        <f>D33</f>
        <v>6400000</v>
      </c>
      <c r="F33" s="19"/>
      <c r="G33" s="20"/>
    </row>
    <row r="34" spans="1:7" s="12" customFormat="1" ht="18.75" customHeight="1">
      <c r="A34" s="23"/>
      <c r="B34" s="24"/>
      <c r="C34" s="24">
        <v>6704</v>
      </c>
      <c r="D34" s="25">
        <v>6400000</v>
      </c>
      <c r="E34" s="25">
        <v>6400000</v>
      </c>
      <c r="F34" s="19"/>
      <c r="G34" s="27"/>
    </row>
    <row r="35" spans="1:7" s="12" customFormat="1" ht="18.75" customHeight="1">
      <c r="A35" s="13" t="s">
        <v>55</v>
      </c>
      <c r="B35" s="21">
        <v>7000</v>
      </c>
      <c r="C35" s="21"/>
      <c r="D35" s="22">
        <f>D36+D37+D38</f>
        <v>16607400</v>
      </c>
      <c r="E35" s="22">
        <f>D35</f>
        <v>16607400</v>
      </c>
      <c r="F35" s="19"/>
      <c r="G35" s="27"/>
    </row>
    <row r="36" spans="1:7" s="12" customFormat="1" ht="18.75" customHeight="1">
      <c r="A36" s="112"/>
      <c r="B36" s="101"/>
      <c r="C36" s="101">
        <v>7003</v>
      </c>
      <c r="D36" s="102">
        <v>159700</v>
      </c>
      <c r="E36" s="25">
        <v>159700</v>
      </c>
      <c r="F36" s="113"/>
      <c r="G36" s="27"/>
    </row>
    <row r="37" spans="1:7" s="12" customFormat="1" ht="18.75" customHeight="1">
      <c r="A37" s="112"/>
      <c r="B37" s="101"/>
      <c r="C37" s="101">
        <v>7006</v>
      </c>
      <c r="D37" s="102">
        <v>3694700</v>
      </c>
      <c r="E37" s="25">
        <v>3694700</v>
      </c>
      <c r="F37" s="113"/>
      <c r="G37" s="27"/>
    </row>
    <row r="38" spans="1:7" s="12" customFormat="1" ht="18.75" customHeight="1">
      <c r="A38" s="88"/>
      <c r="B38" s="89"/>
      <c r="C38" s="101">
        <v>7049</v>
      </c>
      <c r="D38" s="102">
        <v>12753000</v>
      </c>
      <c r="E38" s="25">
        <v>12753000</v>
      </c>
      <c r="F38" s="91"/>
      <c r="G38" s="27"/>
    </row>
    <row r="39" spans="1:7" s="12" customFormat="1" ht="18.75" customHeight="1">
      <c r="A39" s="88"/>
      <c r="B39" s="89">
        <v>7750</v>
      </c>
      <c r="C39" s="89"/>
      <c r="D39" s="90">
        <f>D40+D41</f>
        <v>3810000</v>
      </c>
      <c r="E39" s="90">
        <f>D39</f>
        <v>3810000</v>
      </c>
      <c r="F39" s="91"/>
      <c r="G39" s="27"/>
    </row>
    <row r="40" spans="1:7" s="12" customFormat="1" ht="18.75" customHeight="1">
      <c r="A40" s="88"/>
      <c r="B40" s="89"/>
      <c r="C40" s="101">
        <v>7799</v>
      </c>
      <c r="D40" s="102">
        <v>3810000</v>
      </c>
      <c r="E40" s="102">
        <f>D40</f>
        <v>3810000</v>
      </c>
      <c r="F40" s="91"/>
      <c r="G40" s="27"/>
    </row>
    <row r="41" spans="1:7" s="12" customFormat="1" ht="18.75" customHeight="1">
      <c r="A41" s="30"/>
      <c r="B41" s="28"/>
      <c r="C41" s="28"/>
      <c r="D41" s="29"/>
      <c r="E41" s="102"/>
      <c r="F41" s="76"/>
      <c r="G41" s="27"/>
    </row>
    <row r="42" spans="1:7" s="12" customFormat="1" ht="18.75" customHeight="1">
      <c r="A42" s="32"/>
      <c r="B42" s="33"/>
      <c r="C42" s="33"/>
      <c r="D42" s="34"/>
      <c r="E42" s="34"/>
      <c r="F42" s="34"/>
      <c r="G42" s="27"/>
    </row>
    <row r="43" spans="1:5" ht="15.75">
      <c r="A43" s="31" t="s">
        <v>47</v>
      </c>
      <c r="B43" s="1"/>
      <c r="C43" s="31"/>
      <c r="D43" s="114" t="s">
        <v>52</v>
      </c>
      <c r="E43" s="114"/>
    </row>
    <row r="44" spans="1:5" ht="15">
      <c r="A44" s="35"/>
      <c r="B44" s="75"/>
      <c r="C44" s="35"/>
      <c r="D44" s="75"/>
      <c r="E44" s="75"/>
    </row>
    <row r="45" spans="1:5" ht="15">
      <c r="A45" s="35"/>
      <c r="B45" s="75"/>
      <c r="C45" s="35"/>
      <c r="D45" s="75"/>
      <c r="E45" s="75"/>
    </row>
    <row r="46" spans="1:5" ht="15">
      <c r="A46" s="35"/>
      <c r="B46" s="75"/>
      <c r="C46" s="75"/>
      <c r="D46" s="75"/>
      <c r="E46" s="75"/>
    </row>
    <row r="47" spans="1:5" ht="18.75">
      <c r="A47" s="78" t="s">
        <v>97</v>
      </c>
      <c r="B47" s="79"/>
      <c r="C47" s="77"/>
      <c r="D47" s="115" t="s">
        <v>96</v>
      </c>
      <c r="E47" s="115"/>
    </row>
  </sheetData>
  <mergeCells count="6">
    <mergeCell ref="D43:E43"/>
    <mergeCell ref="D47:E47"/>
    <mergeCell ref="A4:F4"/>
    <mergeCell ref="A5:F5"/>
    <mergeCell ref="A7:F7"/>
    <mergeCell ref="A9:E9"/>
  </mergeCells>
  <printOptions/>
  <pageMargins left="0.5" right="0.5" top="0.5" bottom="0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D18" sqref="D18"/>
    </sheetView>
  </sheetViews>
  <sheetFormatPr defaultColWidth="8.796875" defaultRowHeight="15"/>
  <cols>
    <col min="1" max="1" width="45.59765625" style="0" customWidth="1"/>
    <col min="2" max="2" width="5.3984375" style="0" customWidth="1"/>
    <col min="3" max="3" width="5.59765625" style="0" customWidth="1"/>
    <col min="4" max="4" width="13.59765625" style="0" customWidth="1"/>
    <col min="5" max="5" width="12.59765625" style="0" customWidth="1"/>
    <col min="6" max="6" width="7.19921875" style="0" customWidth="1"/>
  </cols>
  <sheetData>
    <row r="1" spans="1:2" ht="15.75">
      <c r="A1" s="1" t="s">
        <v>0</v>
      </c>
      <c r="B1" s="1"/>
    </row>
    <row r="2" spans="1:2" ht="15.75">
      <c r="A2" s="1" t="s">
        <v>90</v>
      </c>
      <c r="B2" s="1"/>
    </row>
    <row r="4" spans="1:6" ht="20.25">
      <c r="A4" s="116" t="s">
        <v>1</v>
      </c>
      <c r="B4" s="116"/>
      <c r="C4" s="116"/>
      <c r="D4" s="116"/>
      <c r="E4" s="116"/>
      <c r="F4" s="116"/>
    </row>
    <row r="5" spans="1:6" ht="18.75" customHeight="1">
      <c r="A5" s="117" t="s">
        <v>68</v>
      </c>
      <c r="B5" s="117"/>
      <c r="C5" s="117"/>
      <c r="D5" s="117"/>
      <c r="E5" s="117"/>
      <c r="F5" s="117"/>
    </row>
    <row r="7" spans="1:6" s="37" customFormat="1" ht="19.5" customHeight="1">
      <c r="A7" s="2" t="s">
        <v>69</v>
      </c>
      <c r="B7" s="2"/>
      <c r="C7" s="2"/>
      <c r="D7" s="2"/>
      <c r="E7" s="2"/>
      <c r="F7"/>
    </row>
    <row r="8" spans="1:5" s="5" customFormat="1" ht="19.5" customHeight="1">
      <c r="A8" s="3" t="s">
        <v>70</v>
      </c>
      <c r="B8" s="4"/>
      <c r="C8" s="4"/>
      <c r="D8" s="4"/>
      <c r="E8" s="4"/>
    </row>
    <row r="9" spans="1:5" s="5" customFormat="1" ht="19.5" customHeight="1">
      <c r="A9" s="121" t="s">
        <v>71</v>
      </c>
      <c r="B9" s="122"/>
      <c r="C9" s="122"/>
      <c r="D9" s="122"/>
      <c r="E9" s="122"/>
    </row>
    <row r="10" spans="1:5" s="5" customFormat="1" ht="19.5" customHeight="1">
      <c r="A10" s="119" t="s">
        <v>98</v>
      </c>
      <c r="B10" s="123"/>
      <c r="C10" s="123"/>
      <c r="D10" s="123"/>
      <c r="E10" s="123"/>
    </row>
    <row r="11" spans="1:5" s="5" customFormat="1" ht="19.5" customHeight="1">
      <c r="A11" s="124" t="s">
        <v>99</v>
      </c>
      <c r="B11" s="124"/>
      <c r="C11" s="124"/>
      <c r="D11" s="124"/>
      <c r="E11" s="124"/>
    </row>
    <row r="12" spans="1:5" s="5" customFormat="1" ht="19.5" customHeight="1">
      <c r="A12" s="124" t="s">
        <v>100</v>
      </c>
      <c r="B12" s="124"/>
      <c r="C12" s="124"/>
      <c r="D12" s="124"/>
      <c r="E12" s="124"/>
    </row>
    <row r="13" spans="1:5" s="5" customFormat="1" ht="19.5" customHeight="1">
      <c r="A13" s="8" t="s">
        <v>101</v>
      </c>
      <c r="B13" s="8"/>
      <c r="C13" s="8"/>
      <c r="D13" s="8"/>
      <c r="E13" s="8"/>
    </row>
    <row r="14" spans="1:5" s="5" customFormat="1" ht="19.5" customHeight="1">
      <c r="A14" s="9" t="s">
        <v>17</v>
      </c>
      <c r="B14" s="8"/>
      <c r="C14" s="8"/>
      <c r="D14" s="8"/>
      <c r="E14" s="10"/>
    </row>
    <row r="15" spans="1:5" s="5" customFormat="1" ht="16.5" customHeight="1">
      <c r="A15" s="10"/>
      <c r="B15" s="10"/>
      <c r="C15" s="10"/>
      <c r="D15" s="10"/>
      <c r="E15" s="10"/>
    </row>
    <row r="16" spans="1:6" s="12" customFormat="1" ht="21" customHeight="1">
      <c r="A16" s="11" t="s">
        <v>3</v>
      </c>
      <c r="B16" s="11" t="s">
        <v>4</v>
      </c>
      <c r="C16" s="11" t="s">
        <v>5</v>
      </c>
      <c r="D16" s="11" t="s">
        <v>6</v>
      </c>
      <c r="E16" s="11" t="s">
        <v>7</v>
      </c>
      <c r="F16" s="11" t="s">
        <v>8</v>
      </c>
    </row>
    <row r="17" spans="1:6" s="16" customFormat="1" ht="21" customHeight="1">
      <c r="A17" s="38" t="s">
        <v>50</v>
      </c>
      <c r="B17" s="38"/>
      <c r="C17" s="38"/>
      <c r="D17" s="17">
        <v>2215606000</v>
      </c>
      <c r="E17" s="19"/>
      <c r="F17" s="19">
        <v>0</v>
      </c>
    </row>
    <row r="18" spans="1:6" s="16" customFormat="1" ht="21" customHeight="1">
      <c r="A18" s="84" t="s">
        <v>48</v>
      </c>
      <c r="B18" s="84"/>
      <c r="C18" s="84"/>
      <c r="D18" s="85"/>
      <c r="E18" s="86">
        <f>E19</f>
        <v>2215606000</v>
      </c>
      <c r="F18" s="17"/>
    </row>
    <row r="19" spans="1:6" s="16" customFormat="1" ht="21" customHeight="1">
      <c r="A19" s="13" t="s">
        <v>18</v>
      </c>
      <c r="B19" s="13"/>
      <c r="C19" s="13"/>
      <c r="D19" s="22">
        <v>2215606000</v>
      </c>
      <c r="E19" s="22">
        <f>D19</f>
        <v>2215606000</v>
      </c>
      <c r="F19" s="19"/>
    </row>
    <row r="20" spans="1:6" s="16" customFormat="1" ht="21" customHeight="1">
      <c r="A20" s="13" t="s">
        <v>19</v>
      </c>
      <c r="B20" s="21">
        <v>6000</v>
      </c>
      <c r="C20" s="21"/>
      <c r="D20" s="22">
        <f>D21+D22</f>
        <v>1125256900</v>
      </c>
      <c r="E20" s="19">
        <f aca="true" t="shared" si="0" ref="E20:E69">D20</f>
        <v>1125256900</v>
      </c>
      <c r="F20" s="19"/>
    </row>
    <row r="21" spans="1:6" s="12" customFormat="1" ht="21" customHeight="1">
      <c r="A21" s="23"/>
      <c r="B21" s="24"/>
      <c r="C21" s="24">
        <v>6001</v>
      </c>
      <c r="D21" s="25">
        <v>1043080400</v>
      </c>
      <c r="E21" s="25">
        <f>D21</f>
        <v>1043080400</v>
      </c>
      <c r="F21" s="26"/>
    </row>
    <row r="22" spans="1:6" s="12" customFormat="1" ht="21" customHeight="1">
      <c r="A22" s="23"/>
      <c r="B22" s="24"/>
      <c r="C22" s="24">
        <v>6003</v>
      </c>
      <c r="D22" s="25">
        <v>82176500</v>
      </c>
      <c r="E22" s="25">
        <f>D22</f>
        <v>82176500</v>
      </c>
      <c r="F22" s="26"/>
    </row>
    <row r="23" spans="1:6" s="16" customFormat="1" ht="21" customHeight="1">
      <c r="A23" s="13" t="s">
        <v>20</v>
      </c>
      <c r="B23" s="21">
        <v>6050</v>
      </c>
      <c r="C23" s="21"/>
      <c r="D23" s="22">
        <f>D24</f>
        <v>9600000</v>
      </c>
      <c r="E23" s="19">
        <f t="shared" si="0"/>
        <v>9600000</v>
      </c>
      <c r="F23" s="19"/>
    </row>
    <row r="24" spans="1:6" s="12" customFormat="1" ht="21" customHeight="1">
      <c r="A24" s="23"/>
      <c r="B24" s="24"/>
      <c r="C24" s="24">
        <v>6051</v>
      </c>
      <c r="D24" s="25">
        <v>9600000</v>
      </c>
      <c r="E24" s="26">
        <f t="shared" si="0"/>
        <v>9600000</v>
      </c>
      <c r="F24" s="19"/>
    </row>
    <row r="25" spans="1:6" s="16" customFormat="1" ht="21" customHeight="1">
      <c r="A25" s="13" t="s">
        <v>21</v>
      </c>
      <c r="B25" s="21">
        <v>6100</v>
      </c>
      <c r="C25" s="21"/>
      <c r="D25" s="22">
        <f>D26+D27+D28+D29+D31+D30+D32+D33</f>
        <v>567695300</v>
      </c>
      <c r="E25" s="19">
        <f t="shared" si="0"/>
        <v>567695300</v>
      </c>
      <c r="F25" s="19"/>
    </row>
    <row r="26" spans="1:6" s="12" customFormat="1" ht="21" customHeight="1">
      <c r="A26" s="23"/>
      <c r="B26" s="24"/>
      <c r="C26" s="24">
        <v>6101</v>
      </c>
      <c r="D26" s="25">
        <v>15858900</v>
      </c>
      <c r="E26" s="26">
        <f t="shared" si="0"/>
        <v>15858900</v>
      </c>
      <c r="F26" s="18"/>
    </row>
    <row r="27" spans="1:6" s="12" customFormat="1" ht="21" customHeight="1">
      <c r="A27" s="23"/>
      <c r="B27" s="24"/>
      <c r="C27" s="24">
        <v>6105</v>
      </c>
      <c r="D27" s="25"/>
      <c r="E27" s="26">
        <f t="shared" si="0"/>
        <v>0</v>
      </c>
      <c r="F27" s="83"/>
    </row>
    <row r="28" spans="1:6" s="12" customFormat="1" ht="21" customHeight="1">
      <c r="A28" s="23"/>
      <c r="B28" s="24"/>
      <c r="C28" s="24">
        <v>6106</v>
      </c>
      <c r="D28" s="25">
        <v>18728700</v>
      </c>
      <c r="E28" s="26">
        <f t="shared" si="0"/>
        <v>18728700</v>
      </c>
      <c r="F28" s="19"/>
    </row>
    <row r="29" spans="1:6" s="12" customFormat="1" ht="21" customHeight="1">
      <c r="A29" s="23"/>
      <c r="B29" s="24"/>
      <c r="C29" s="24">
        <v>6112</v>
      </c>
      <c r="D29" s="25">
        <v>292108200</v>
      </c>
      <c r="E29" s="26">
        <f t="shared" si="0"/>
        <v>292108200</v>
      </c>
      <c r="F29" s="26"/>
    </row>
    <row r="30" spans="1:6" s="12" customFormat="1" ht="21" customHeight="1">
      <c r="A30" s="23"/>
      <c r="B30" s="24"/>
      <c r="C30" s="24">
        <v>6113</v>
      </c>
      <c r="D30" s="25">
        <v>4500000</v>
      </c>
      <c r="E30" s="26">
        <f t="shared" si="0"/>
        <v>4500000</v>
      </c>
      <c r="F30" s="26"/>
    </row>
    <row r="31" spans="1:6" s="12" customFormat="1" ht="21" customHeight="1">
      <c r="A31" s="23"/>
      <c r="B31" s="24"/>
      <c r="C31" s="24">
        <v>6115</v>
      </c>
      <c r="D31" s="25">
        <v>217835400</v>
      </c>
      <c r="E31" s="26">
        <f t="shared" si="0"/>
        <v>217835400</v>
      </c>
      <c r="F31" s="26"/>
    </row>
    <row r="32" spans="1:6" s="12" customFormat="1" ht="21" customHeight="1">
      <c r="A32" s="23"/>
      <c r="B32" s="24"/>
      <c r="C32" s="24">
        <v>6117</v>
      </c>
      <c r="D32" s="25">
        <v>3049700</v>
      </c>
      <c r="E32" s="26">
        <f t="shared" si="0"/>
        <v>3049700</v>
      </c>
      <c r="F32" s="19"/>
    </row>
    <row r="33" spans="1:6" s="12" customFormat="1" ht="21" customHeight="1">
      <c r="A33" s="23"/>
      <c r="B33" s="24"/>
      <c r="C33" s="24">
        <v>6118</v>
      </c>
      <c r="D33" s="25">
        <v>15614400</v>
      </c>
      <c r="E33" s="26">
        <f t="shared" si="0"/>
        <v>15614400</v>
      </c>
      <c r="F33" s="19"/>
    </row>
    <row r="34" spans="1:6" s="16" customFormat="1" ht="21" customHeight="1">
      <c r="A34" s="13" t="s">
        <v>22</v>
      </c>
      <c r="B34" s="21">
        <v>6200</v>
      </c>
      <c r="C34" s="21"/>
      <c r="D34" s="22">
        <f>D35</f>
        <v>3940000</v>
      </c>
      <c r="E34" s="19">
        <f t="shared" si="0"/>
        <v>3940000</v>
      </c>
      <c r="F34" s="19"/>
    </row>
    <row r="35" spans="1:6" s="12" customFormat="1" ht="21" customHeight="1">
      <c r="A35" s="23"/>
      <c r="B35" s="24"/>
      <c r="C35" s="24">
        <v>6201</v>
      </c>
      <c r="D35" s="25">
        <v>3940000</v>
      </c>
      <c r="E35" s="25">
        <f>D35</f>
        <v>3940000</v>
      </c>
      <c r="F35" s="18"/>
    </row>
    <row r="36" spans="1:6" s="16" customFormat="1" ht="21" customHeight="1">
      <c r="A36" s="13" t="s">
        <v>23</v>
      </c>
      <c r="B36" s="21">
        <v>6300</v>
      </c>
      <c r="C36" s="21"/>
      <c r="D36" s="22">
        <f>D37+D38+D39+D40</f>
        <v>304625300</v>
      </c>
      <c r="E36" s="19">
        <f t="shared" si="0"/>
        <v>304625300</v>
      </c>
      <c r="F36" s="19"/>
    </row>
    <row r="37" spans="1:6" s="12" customFormat="1" ht="21" customHeight="1">
      <c r="A37" s="23"/>
      <c r="B37" s="24"/>
      <c r="C37" s="24">
        <v>6301</v>
      </c>
      <c r="D37" s="25">
        <v>243408200</v>
      </c>
      <c r="E37" s="26">
        <f t="shared" si="0"/>
        <v>243408200</v>
      </c>
      <c r="F37" s="26"/>
    </row>
    <row r="38" spans="1:6" s="12" customFormat="1" ht="21" customHeight="1">
      <c r="A38" s="23"/>
      <c r="B38" s="24"/>
      <c r="C38" s="24">
        <v>6302</v>
      </c>
      <c r="D38" s="25">
        <v>33596700</v>
      </c>
      <c r="E38" s="26">
        <f t="shared" si="0"/>
        <v>33596700</v>
      </c>
      <c r="F38" s="26"/>
    </row>
    <row r="39" spans="1:6" s="12" customFormat="1" ht="21" customHeight="1">
      <c r="A39" s="23"/>
      <c r="B39" s="24"/>
      <c r="C39" s="24">
        <v>6303</v>
      </c>
      <c r="D39" s="25">
        <v>16374400</v>
      </c>
      <c r="E39" s="26">
        <f t="shared" si="0"/>
        <v>16374400</v>
      </c>
      <c r="F39" s="19"/>
    </row>
    <row r="40" spans="1:6" s="12" customFormat="1" ht="21" customHeight="1">
      <c r="A40" s="23"/>
      <c r="B40" s="24"/>
      <c r="C40" s="24">
        <v>6304</v>
      </c>
      <c r="D40" s="25">
        <v>11246000</v>
      </c>
      <c r="E40" s="26">
        <f t="shared" si="0"/>
        <v>11246000</v>
      </c>
      <c r="F40" s="19"/>
    </row>
    <row r="41" spans="1:6" s="16" customFormat="1" ht="21" customHeight="1">
      <c r="A41" s="13" t="s">
        <v>24</v>
      </c>
      <c r="B41" s="21"/>
      <c r="C41" s="21"/>
      <c r="D41" s="22">
        <f>D42+D45+D48+D56+D59+D61</f>
        <v>133236900</v>
      </c>
      <c r="E41" s="22">
        <f>E42+E45+E48+E56+E59+E61</f>
        <v>133236900</v>
      </c>
      <c r="F41" s="19"/>
    </row>
    <row r="42" spans="1:6" s="16" customFormat="1" ht="21" customHeight="1">
      <c r="A42" s="13" t="s">
        <v>14</v>
      </c>
      <c r="B42" s="21">
        <v>6500</v>
      </c>
      <c r="C42" s="21"/>
      <c r="D42" s="22">
        <f>D43+D44</f>
        <v>10136200</v>
      </c>
      <c r="E42" s="19">
        <f t="shared" si="0"/>
        <v>10136200</v>
      </c>
      <c r="F42" s="19"/>
    </row>
    <row r="43" spans="1:6" s="12" customFormat="1" ht="21" customHeight="1">
      <c r="A43" s="23"/>
      <c r="B43" s="24"/>
      <c r="C43" s="24">
        <v>6501</v>
      </c>
      <c r="D43" s="25">
        <v>8432800</v>
      </c>
      <c r="E43" s="26">
        <f t="shared" si="0"/>
        <v>8432800</v>
      </c>
      <c r="F43" s="18"/>
    </row>
    <row r="44" spans="1:6" s="12" customFormat="1" ht="21" customHeight="1">
      <c r="A44" s="23"/>
      <c r="B44" s="24"/>
      <c r="C44" s="24">
        <v>6502</v>
      </c>
      <c r="D44" s="25">
        <v>1703400</v>
      </c>
      <c r="E44" s="26">
        <f t="shared" si="0"/>
        <v>1703400</v>
      </c>
      <c r="F44" s="83"/>
    </row>
    <row r="45" spans="1:6" s="16" customFormat="1" ht="21" customHeight="1">
      <c r="A45" s="13" t="s">
        <v>25</v>
      </c>
      <c r="B45" s="21">
        <v>6550</v>
      </c>
      <c r="C45" s="21"/>
      <c r="D45" s="22">
        <f>D46+D47</f>
        <v>24023000</v>
      </c>
      <c r="E45" s="22">
        <f>E46+E47</f>
        <v>24023000</v>
      </c>
      <c r="F45" s="19"/>
    </row>
    <row r="46" spans="1:6" s="12" customFormat="1" ht="21" customHeight="1">
      <c r="A46" s="23"/>
      <c r="B46" s="24"/>
      <c r="C46" s="24">
        <v>6551</v>
      </c>
      <c r="D46" s="25">
        <v>4200000</v>
      </c>
      <c r="E46" s="25">
        <f t="shared" si="0"/>
        <v>4200000</v>
      </c>
      <c r="F46" s="25"/>
    </row>
    <row r="47" spans="1:6" s="12" customFormat="1" ht="21" customHeight="1">
      <c r="A47" s="23"/>
      <c r="B47" s="24"/>
      <c r="C47" s="24">
        <v>6599</v>
      </c>
      <c r="D47" s="25">
        <v>19823000</v>
      </c>
      <c r="E47" s="25">
        <f t="shared" si="0"/>
        <v>19823000</v>
      </c>
      <c r="F47" s="22"/>
    </row>
    <row r="48" spans="1:6" s="16" customFormat="1" ht="21" customHeight="1">
      <c r="A48" s="13" t="s">
        <v>26</v>
      </c>
      <c r="B48" s="21">
        <v>6600</v>
      </c>
      <c r="C48" s="21"/>
      <c r="D48" s="22">
        <f>D49+D50+D51+D52+D53</f>
        <v>11288900</v>
      </c>
      <c r="E48" s="22">
        <f t="shared" si="0"/>
        <v>11288900</v>
      </c>
      <c r="F48" s="19"/>
    </row>
    <row r="49" spans="1:6" s="12" customFormat="1" ht="21" customHeight="1">
      <c r="A49" s="23"/>
      <c r="B49" s="24"/>
      <c r="C49" s="24">
        <v>6601</v>
      </c>
      <c r="D49" s="25">
        <v>147600</v>
      </c>
      <c r="E49" s="26">
        <f t="shared" si="0"/>
        <v>147600</v>
      </c>
      <c r="F49" s="18"/>
    </row>
    <row r="50" spans="1:6" s="12" customFormat="1" ht="21" customHeight="1">
      <c r="A50" s="23"/>
      <c r="B50" s="24"/>
      <c r="C50" s="24">
        <v>6612</v>
      </c>
      <c r="D50" s="25">
        <v>5432800</v>
      </c>
      <c r="E50" s="26">
        <f t="shared" si="0"/>
        <v>5432800</v>
      </c>
      <c r="F50" s="19"/>
    </row>
    <row r="51" spans="1:6" s="12" customFormat="1" ht="21" customHeight="1">
      <c r="A51" s="23"/>
      <c r="B51" s="24"/>
      <c r="C51" s="24">
        <v>6615</v>
      </c>
      <c r="D51" s="25">
        <v>242000</v>
      </c>
      <c r="E51" s="26">
        <f t="shared" si="0"/>
        <v>242000</v>
      </c>
      <c r="F51" s="26"/>
    </row>
    <row r="52" spans="1:6" s="12" customFormat="1" ht="21" customHeight="1">
      <c r="A52" s="23"/>
      <c r="B52" s="24"/>
      <c r="C52" s="24">
        <v>6617</v>
      </c>
      <c r="D52" s="25">
        <v>3966500</v>
      </c>
      <c r="E52" s="26">
        <f t="shared" si="0"/>
        <v>3966500</v>
      </c>
      <c r="F52" s="26"/>
    </row>
    <row r="53" spans="1:6" s="12" customFormat="1" ht="21" customHeight="1">
      <c r="A53" s="23"/>
      <c r="B53" s="24"/>
      <c r="C53" s="24">
        <v>6649</v>
      </c>
      <c r="D53" s="25">
        <v>1500000</v>
      </c>
      <c r="E53" s="26">
        <f t="shared" si="0"/>
        <v>1500000</v>
      </c>
      <c r="F53" s="26"/>
    </row>
    <row r="54" spans="1:6" s="16" customFormat="1" ht="21" customHeight="1">
      <c r="A54" s="13"/>
      <c r="B54" s="21">
        <v>6650</v>
      </c>
      <c r="C54" s="21"/>
      <c r="D54" s="22">
        <f>D55</f>
        <v>300000</v>
      </c>
      <c r="E54" s="19">
        <f>D54</f>
        <v>300000</v>
      </c>
      <c r="F54" s="19"/>
    </row>
    <row r="55" spans="1:6" s="12" customFormat="1" ht="21" customHeight="1">
      <c r="A55" s="23"/>
      <c r="B55" s="24"/>
      <c r="C55" s="24">
        <v>6699</v>
      </c>
      <c r="D55" s="25">
        <v>300000</v>
      </c>
      <c r="E55" s="26">
        <v>300000</v>
      </c>
      <c r="F55" s="26"/>
    </row>
    <row r="56" spans="1:6" s="16" customFormat="1" ht="21" customHeight="1">
      <c r="A56" s="13" t="s">
        <v>27</v>
      </c>
      <c r="B56" s="21">
        <v>6700</v>
      </c>
      <c r="C56" s="21"/>
      <c r="D56" s="22">
        <f>D57+D58</f>
        <v>9050000</v>
      </c>
      <c r="E56" s="19">
        <f t="shared" si="0"/>
        <v>9050000</v>
      </c>
      <c r="F56" s="18"/>
    </row>
    <row r="57" spans="1:6" s="12" customFormat="1" ht="21" customHeight="1">
      <c r="A57" s="23"/>
      <c r="B57" s="24"/>
      <c r="C57" s="24">
        <v>6702</v>
      </c>
      <c r="D57" s="25">
        <v>250000</v>
      </c>
      <c r="E57" s="26">
        <f t="shared" si="0"/>
        <v>250000</v>
      </c>
      <c r="F57" s="26"/>
    </row>
    <row r="58" spans="1:6" s="12" customFormat="1" ht="21" customHeight="1">
      <c r="A58" s="23"/>
      <c r="B58" s="24"/>
      <c r="C58" s="24">
        <v>6704</v>
      </c>
      <c r="D58" s="25">
        <v>8800000</v>
      </c>
      <c r="E58" s="26">
        <f t="shared" si="0"/>
        <v>8800000</v>
      </c>
      <c r="F58" s="26"/>
    </row>
    <row r="59" spans="1:6" s="12" customFormat="1" ht="21" customHeight="1">
      <c r="A59" s="23"/>
      <c r="B59" s="21">
        <v>6900</v>
      </c>
      <c r="C59" s="21"/>
      <c r="D59" s="22">
        <f>D60</f>
        <v>31250900</v>
      </c>
      <c r="E59" s="19">
        <f>D59</f>
        <v>31250900</v>
      </c>
      <c r="F59" s="26"/>
    </row>
    <row r="60" spans="1:6" s="12" customFormat="1" ht="21" customHeight="1">
      <c r="A60" s="23"/>
      <c r="B60" s="24"/>
      <c r="C60" s="24">
        <v>6949</v>
      </c>
      <c r="D60" s="25">
        <v>31250900</v>
      </c>
      <c r="E60" s="19">
        <f>D60</f>
        <v>31250900</v>
      </c>
      <c r="F60" s="26"/>
    </row>
    <row r="61" spans="1:6" s="16" customFormat="1" ht="21" customHeight="1">
      <c r="A61" s="13" t="s">
        <v>15</v>
      </c>
      <c r="B61" s="21">
        <v>7000</v>
      </c>
      <c r="C61" s="21"/>
      <c r="D61" s="22">
        <f>D62+D63+D64</f>
        <v>47487900</v>
      </c>
      <c r="E61" s="19">
        <f t="shared" si="0"/>
        <v>47487900</v>
      </c>
      <c r="F61" s="19"/>
    </row>
    <row r="62" spans="1:6" s="12" customFormat="1" ht="21" customHeight="1">
      <c r="A62" s="23"/>
      <c r="B62" s="24"/>
      <c r="C62" s="24">
        <v>7003</v>
      </c>
      <c r="D62" s="25">
        <v>1736000</v>
      </c>
      <c r="E62" s="26">
        <f t="shared" si="0"/>
        <v>1736000</v>
      </c>
      <c r="F62" s="26"/>
    </row>
    <row r="63" spans="1:6" s="12" customFormat="1" ht="21" customHeight="1">
      <c r="A63" s="23"/>
      <c r="B63" s="24"/>
      <c r="C63" s="24">
        <v>7006</v>
      </c>
      <c r="D63" s="25">
        <v>3560900</v>
      </c>
      <c r="E63" s="26">
        <f t="shared" si="0"/>
        <v>3560900</v>
      </c>
      <c r="F63" s="26"/>
    </row>
    <row r="64" spans="1:6" s="12" customFormat="1" ht="21" customHeight="1">
      <c r="A64" s="23"/>
      <c r="B64" s="24"/>
      <c r="C64" s="24">
        <v>7049</v>
      </c>
      <c r="D64" s="25">
        <v>42191000</v>
      </c>
      <c r="E64" s="26">
        <f t="shared" si="0"/>
        <v>42191000</v>
      </c>
      <c r="F64" s="26"/>
    </row>
    <row r="65" spans="1:6" s="16" customFormat="1" ht="21" customHeight="1">
      <c r="A65" s="13" t="s">
        <v>49</v>
      </c>
      <c r="B65" s="21"/>
      <c r="C65" s="21"/>
      <c r="D65" s="22">
        <f>D66+D70</f>
        <v>63090000</v>
      </c>
      <c r="E65" s="19">
        <f t="shared" si="0"/>
        <v>63090000</v>
      </c>
      <c r="F65" s="19"/>
    </row>
    <row r="66" spans="1:6" s="16" customFormat="1" ht="21" customHeight="1">
      <c r="A66" s="13" t="s">
        <v>16</v>
      </c>
      <c r="B66" s="21">
        <v>7750</v>
      </c>
      <c r="C66" s="21"/>
      <c r="D66" s="22">
        <f>SUM(D67)</f>
        <v>2090000</v>
      </c>
      <c r="E66" s="19">
        <f t="shared" si="0"/>
        <v>2090000</v>
      </c>
      <c r="F66" s="18"/>
    </row>
    <row r="67" spans="1:6" s="16" customFormat="1" ht="21" customHeight="1">
      <c r="A67" s="13"/>
      <c r="B67" s="21"/>
      <c r="C67" s="24">
        <v>7799</v>
      </c>
      <c r="D67" s="25">
        <v>2090000</v>
      </c>
      <c r="E67" s="26">
        <f t="shared" si="0"/>
        <v>2090000</v>
      </c>
      <c r="F67" s="83"/>
    </row>
    <row r="68" spans="1:6" s="16" customFormat="1" ht="21" customHeight="1">
      <c r="A68" s="13"/>
      <c r="B68" s="21">
        <v>7950</v>
      </c>
      <c r="C68" s="21"/>
      <c r="D68" s="22">
        <f>D69</f>
        <v>16000000</v>
      </c>
      <c r="E68" s="19">
        <f t="shared" si="0"/>
        <v>16000000</v>
      </c>
      <c r="F68" s="83"/>
    </row>
    <row r="69" spans="1:6" s="16" customFormat="1" ht="21" customHeight="1">
      <c r="A69" s="13"/>
      <c r="B69" s="21"/>
      <c r="C69" s="24">
        <v>7952</v>
      </c>
      <c r="D69" s="25">
        <v>16000000</v>
      </c>
      <c r="E69" s="26">
        <f t="shared" si="0"/>
        <v>16000000</v>
      </c>
      <c r="F69" s="83"/>
    </row>
    <row r="70" spans="1:6" s="16" customFormat="1" ht="21" customHeight="1">
      <c r="A70" s="13"/>
      <c r="B70" s="21">
        <v>9000</v>
      </c>
      <c r="C70" s="24"/>
      <c r="D70" s="22">
        <f>D71+D72</f>
        <v>61000000</v>
      </c>
      <c r="E70" s="19">
        <f>D70</f>
        <v>61000000</v>
      </c>
      <c r="F70" s="83"/>
    </row>
    <row r="71" spans="1:6" s="16" customFormat="1" ht="21" customHeight="1">
      <c r="A71" s="13"/>
      <c r="B71" s="21"/>
      <c r="C71" s="24">
        <v>9003</v>
      </c>
      <c r="D71" s="25">
        <v>7000000</v>
      </c>
      <c r="E71" s="26">
        <f>D71</f>
        <v>7000000</v>
      </c>
      <c r="F71" s="83"/>
    </row>
    <row r="72" spans="1:6" s="16" customFormat="1" ht="21" customHeight="1">
      <c r="A72" s="13"/>
      <c r="B72" s="21"/>
      <c r="C72" s="24">
        <v>9099</v>
      </c>
      <c r="D72" s="25">
        <v>54000000</v>
      </c>
      <c r="E72" s="26">
        <f>D72</f>
        <v>54000000</v>
      </c>
      <c r="F72" s="83"/>
    </row>
    <row r="73" spans="1:6" s="16" customFormat="1" ht="21" customHeight="1">
      <c r="A73" s="13"/>
      <c r="B73" s="21"/>
      <c r="C73" s="24"/>
      <c r="D73" s="25"/>
      <c r="E73" s="26"/>
      <c r="F73" s="83"/>
    </row>
    <row r="74" spans="1:6" s="16" customFormat="1" ht="21" customHeight="1">
      <c r="A74" s="38" t="s">
        <v>51</v>
      </c>
      <c r="B74" s="38"/>
      <c r="C74" s="38"/>
      <c r="D74" s="80"/>
      <c r="E74" s="26"/>
      <c r="F74" s="83"/>
    </row>
    <row r="75" spans="1:6" s="16" customFormat="1" ht="21" customHeight="1">
      <c r="A75" s="84" t="s">
        <v>48</v>
      </c>
      <c r="B75" s="84"/>
      <c r="C75" s="84"/>
      <c r="D75" s="85"/>
      <c r="E75" s="81"/>
      <c r="F75" s="83"/>
    </row>
    <row r="76" spans="1:6" s="12" customFormat="1" ht="21" customHeight="1">
      <c r="A76" s="23" t="s">
        <v>72</v>
      </c>
      <c r="B76" s="24"/>
      <c r="C76" s="24"/>
      <c r="D76" s="25"/>
      <c r="E76" s="82"/>
      <c r="F76" s="19"/>
    </row>
    <row r="77" spans="1:6" s="12" customFormat="1" ht="6" customHeight="1">
      <c r="A77" s="30"/>
      <c r="B77" s="28"/>
      <c r="C77" s="28"/>
      <c r="D77" s="29"/>
      <c r="E77" s="29"/>
      <c r="F77" s="29"/>
    </row>
    <row r="78" spans="2:3" ht="5.25" customHeight="1">
      <c r="B78" s="35"/>
      <c r="C78" s="35"/>
    </row>
    <row r="79" spans="1:6" s="31" customFormat="1" ht="19.5" customHeight="1">
      <c r="A79" s="31" t="s">
        <v>47</v>
      </c>
      <c r="B79" s="1"/>
      <c r="D79" s="114" t="s">
        <v>52</v>
      </c>
      <c r="E79" s="114"/>
      <c r="F79" s="1"/>
    </row>
    <row r="80" spans="1:6" ht="19.5" customHeight="1">
      <c r="A80" s="35"/>
      <c r="B80" s="75"/>
      <c r="C80" s="35"/>
      <c r="D80" s="75"/>
      <c r="E80" s="75"/>
      <c r="F80" s="75"/>
    </row>
    <row r="81" spans="1:6" ht="33" customHeight="1">
      <c r="A81" s="35"/>
      <c r="B81" s="75"/>
      <c r="C81" s="35"/>
      <c r="D81" s="75"/>
      <c r="E81" s="75"/>
      <c r="F81" s="75"/>
    </row>
    <row r="82" spans="1:6" s="36" customFormat="1" ht="19.5" customHeight="1">
      <c r="A82" s="78" t="s">
        <v>97</v>
      </c>
      <c r="B82" s="79"/>
      <c r="C82" s="77"/>
      <c r="D82" s="115" t="s">
        <v>96</v>
      </c>
      <c r="E82" s="115"/>
      <c r="F82" s="79"/>
    </row>
  </sheetData>
  <mergeCells count="8">
    <mergeCell ref="A11:E11"/>
    <mergeCell ref="A12:E12"/>
    <mergeCell ref="D79:E79"/>
    <mergeCell ref="D82:E82"/>
    <mergeCell ref="A4:F4"/>
    <mergeCell ref="A5:F5"/>
    <mergeCell ref="A9:E9"/>
    <mergeCell ref="A10:E10"/>
  </mergeCells>
  <printOptions/>
  <pageMargins left="0.25" right="0.25" top="0.25" bottom="0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B38" sqref="B38"/>
    </sheetView>
  </sheetViews>
  <sheetFormatPr defaultColWidth="8.796875" defaultRowHeight="15"/>
  <cols>
    <col min="1" max="1" width="53.3984375" style="0" customWidth="1"/>
    <col min="2" max="2" width="21.19921875" style="0" customWidth="1"/>
    <col min="3" max="3" width="15.3984375" style="0" customWidth="1"/>
  </cols>
  <sheetData>
    <row r="1" spans="1:2" ht="15.75">
      <c r="A1" s="1" t="s">
        <v>0</v>
      </c>
      <c r="B1" s="1"/>
    </row>
    <row r="2" spans="1:2" ht="15.75">
      <c r="A2" s="1" t="s">
        <v>90</v>
      </c>
      <c r="B2" s="1"/>
    </row>
    <row r="4" spans="1:5" ht="18">
      <c r="A4" s="117" t="s">
        <v>28</v>
      </c>
      <c r="B4" s="117"/>
      <c r="C4" s="117"/>
      <c r="E4" s="39"/>
    </row>
    <row r="5" spans="1:5" ht="18.75" customHeight="1">
      <c r="A5" s="129" t="s">
        <v>29</v>
      </c>
      <c r="B5" s="129"/>
      <c r="C5" s="129"/>
      <c r="E5" s="39"/>
    </row>
    <row r="6" spans="1:5" ht="18.75" customHeight="1">
      <c r="A6" s="125" t="s">
        <v>77</v>
      </c>
      <c r="B6" s="125"/>
      <c r="C6" s="125"/>
      <c r="E6" s="39"/>
    </row>
    <row r="7" spans="1:5" ht="12" customHeight="1">
      <c r="A7" s="126"/>
      <c r="B7" s="126"/>
      <c r="C7" s="126"/>
      <c r="E7" s="40"/>
    </row>
    <row r="8" spans="1:5" s="5" customFormat="1" ht="24.75" customHeight="1">
      <c r="A8" s="119" t="s">
        <v>78</v>
      </c>
      <c r="B8" s="120"/>
      <c r="C8" s="120"/>
      <c r="D8" s="120"/>
      <c r="E8" s="120"/>
    </row>
    <row r="9" spans="1:5" s="5" customFormat="1" ht="24.75" customHeight="1">
      <c r="A9" s="6" t="s">
        <v>91</v>
      </c>
      <c r="B9" s="41"/>
      <c r="C9" s="41"/>
      <c r="D9" s="41"/>
      <c r="E9" s="41"/>
    </row>
    <row r="10" spans="1:5" s="5" customFormat="1" ht="24.75" customHeight="1">
      <c r="A10" s="39" t="s">
        <v>92</v>
      </c>
      <c r="B10" s="39"/>
      <c r="C10" s="39"/>
      <c r="D10" s="39"/>
      <c r="E10" s="39"/>
    </row>
    <row r="11" spans="1:5" s="5" customFormat="1" ht="24.75" customHeight="1">
      <c r="A11" s="39" t="s">
        <v>93</v>
      </c>
      <c r="B11" s="39"/>
      <c r="C11" s="39"/>
      <c r="D11" s="39"/>
      <c r="E11" s="39"/>
    </row>
    <row r="12" spans="1:5" s="5" customFormat="1" ht="24.75" customHeight="1">
      <c r="A12" s="39" t="s">
        <v>94</v>
      </c>
      <c r="B12" s="39"/>
      <c r="C12" s="39"/>
      <c r="D12" s="39"/>
      <c r="E12" s="39"/>
    </row>
    <row r="13" spans="1:5" s="5" customFormat="1" ht="24.75" customHeight="1">
      <c r="A13" s="39" t="s">
        <v>95</v>
      </c>
      <c r="B13" s="39"/>
      <c r="C13" s="39"/>
      <c r="D13" s="39"/>
      <c r="E13" s="39"/>
    </row>
    <row r="14" spans="1:5" s="5" customFormat="1" ht="24.75" customHeight="1">
      <c r="A14" s="9" t="s">
        <v>38</v>
      </c>
      <c r="B14" s="39"/>
      <c r="C14" s="39"/>
      <c r="D14" s="39"/>
      <c r="E14" s="42"/>
    </row>
    <row r="15" spans="1:5" s="43" customFormat="1" ht="24.75" customHeight="1">
      <c r="A15" s="130" t="s">
        <v>30</v>
      </c>
      <c r="B15" s="130"/>
      <c r="C15" s="130"/>
      <c r="D15" s="130"/>
      <c r="E15" s="42"/>
    </row>
    <row r="16" spans="1:5" s="43" customFormat="1" ht="24.75" customHeight="1">
      <c r="A16" s="39" t="s">
        <v>31</v>
      </c>
      <c r="B16" s="39"/>
      <c r="C16" s="39"/>
      <c r="D16" s="39"/>
      <c r="E16" s="42"/>
    </row>
    <row r="17" spans="1:5" s="43" customFormat="1" ht="20.25" customHeight="1">
      <c r="A17" s="39"/>
      <c r="B17" s="39"/>
      <c r="C17" s="39"/>
      <c r="D17" s="39"/>
      <c r="E17" s="42"/>
    </row>
    <row r="18" spans="1:5" s="43" customFormat="1" ht="20.25" customHeight="1">
      <c r="A18" s="59" t="s">
        <v>3</v>
      </c>
      <c r="B18" s="59" t="s">
        <v>46</v>
      </c>
      <c r="C18" s="59" t="s">
        <v>45</v>
      </c>
      <c r="D18" s="39"/>
      <c r="E18" s="42"/>
    </row>
    <row r="19" spans="1:5" s="46" customFormat="1" ht="20.25" customHeight="1">
      <c r="A19" s="58" t="s">
        <v>32</v>
      </c>
      <c r="B19" s="106">
        <f>B20+B21</f>
        <v>113640000</v>
      </c>
      <c r="C19" s="59"/>
      <c r="D19" s="44"/>
      <c r="E19" s="45"/>
    </row>
    <row r="20" spans="1:5" s="46" customFormat="1" ht="20.25" customHeight="1">
      <c r="A20" s="103" t="s">
        <v>79</v>
      </c>
      <c r="B20" s="74">
        <v>0</v>
      </c>
      <c r="C20" s="104"/>
      <c r="D20" s="44"/>
      <c r="E20" s="45"/>
    </row>
    <row r="21" spans="1:5" s="36" customFormat="1" ht="20.25" customHeight="1">
      <c r="A21" s="60" t="s">
        <v>53</v>
      </c>
      <c r="B21" s="105">
        <v>113640000</v>
      </c>
      <c r="C21" s="60"/>
      <c r="D21" s="47"/>
      <c r="E21" s="48"/>
    </row>
    <row r="22" spans="1:5" s="43" customFormat="1" ht="20.25" customHeight="1">
      <c r="A22" s="65" t="s">
        <v>54</v>
      </c>
      <c r="B22" s="66"/>
      <c r="C22" s="105">
        <f>SUM(C23:C26)</f>
        <v>115159500</v>
      </c>
      <c r="D22" s="39"/>
      <c r="E22" s="50"/>
    </row>
    <row r="23" spans="1:5" s="43" customFormat="1" ht="20.25" customHeight="1">
      <c r="A23" s="64" t="s">
        <v>39</v>
      </c>
      <c r="B23" s="66"/>
      <c r="C23" s="99">
        <v>89664000</v>
      </c>
      <c r="D23" s="39"/>
      <c r="E23" s="50"/>
    </row>
    <row r="24" spans="1:5" s="43" customFormat="1" ht="20.25" customHeight="1">
      <c r="A24" s="64" t="s">
        <v>61</v>
      </c>
      <c r="B24" s="63"/>
      <c r="C24" s="99">
        <v>17039500</v>
      </c>
      <c r="D24" s="39"/>
      <c r="E24" s="50"/>
    </row>
    <row r="25" spans="1:5" s="43" customFormat="1" ht="20.25" customHeight="1">
      <c r="A25" s="64" t="s">
        <v>113</v>
      </c>
      <c r="B25" s="63"/>
      <c r="C25" s="99">
        <v>8456000</v>
      </c>
      <c r="D25" s="39"/>
      <c r="E25" s="50"/>
    </row>
    <row r="26" spans="1:5" s="43" customFormat="1" ht="20.25" customHeight="1">
      <c r="A26" s="64"/>
      <c r="B26" s="63"/>
      <c r="C26" s="99"/>
      <c r="D26" s="39"/>
      <c r="E26" s="50"/>
    </row>
    <row r="27" spans="1:5" s="36" customFormat="1" ht="20.25" customHeight="1">
      <c r="A27" s="67" t="s">
        <v>33</v>
      </c>
      <c r="B27" s="68">
        <v>-1519500</v>
      </c>
      <c r="C27" s="65"/>
      <c r="D27" s="39"/>
      <c r="E27" s="50"/>
    </row>
    <row r="28" spans="1:5" s="36" customFormat="1" ht="20.25" customHeight="1">
      <c r="A28" s="67"/>
      <c r="B28" s="68"/>
      <c r="C28" s="65"/>
      <c r="D28" s="39"/>
      <c r="E28" s="50"/>
    </row>
    <row r="29" spans="1:5" s="36" customFormat="1" ht="20.25" customHeight="1">
      <c r="A29" s="69" t="s">
        <v>34</v>
      </c>
      <c r="B29" s="98">
        <f>B30+B31</f>
        <v>16272000</v>
      </c>
      <c r="C29" s="65"/>
      <c r="D29" s="42"/>
      <c r="E29" s="50"/>
    </row>
    <row r="30" spans="1:5" s="36" customFormat="1" ht="20.25" customHeight="1">
      <c r="A30" s="64" t="s">
        <v>80</v>
      </c>
      <c r="B30" s="63">
        <v>0</v>
      </c>
      <c r="C30" s="65"/>
      <c r="D30" s="42"/>
      <c r="E30" s="50"/>
    </row>
    <row r="31" spans="1:5" s="36" customFormat="1" ht="20.25" customHeight="1">
      <c r="A31" s="70" t="s">
        <v>35</v>
      </c>
      <c r="B31" s="107">
        <v>16272000</v>
      </c>
      <c r="C31" s="65"/>
      <c r="D31" s="42"/>
      <c r="E31" s="50"/>
    </row>
    <row r="32" spans="1:5" s="43" customFormat="1" ht="20.25" customHeight="1">
      <c r="A32" s="65" t="s">
        <v>36</v>
      </c>
      <c r="B32" s="66"/>
      <c r="C32" s="74">
        <f>SUM(C33:C36)</f>
        <v>14077600</v>
      </c>
      <c r="D32" s="42"/>
      <c r="E32" s="50"/>
    </row>
    <row r="33" spans="1:5" s="43" customFormat="1" ht="20.25" customHeight="1">
      <c r="A33" s="64" t="s">
        <v>40</v>
      </c>
      <c r="B33" s="63"/>
      <c r="C33" s="63">
        <v>5850000</v>
      </c>
      <c r="D33" s="42"/>
      <c r="E33" s="50"/>
    </row>
    <row r="34" spans="1:5" s="43" customFormat="1" ht="20.25" customHeight="1">
      <c r="A34" s="64" t="s">
        <v>41</v>
      </c>
      <c r="B34" s="63"/>
      <c r="C34" s="63">
        <v>813600</v>
      </c>
      <c r="D34" s="42"/>
      <c r="E34" s="50"/>
    </row>
    <row r="35" spans="1:5" s="43" customFormat="1" ht="20.25" customHeight="1">
      <c r="A35" s="64" t="s">
        <v>114</v>
      </c>
      <c r="B35" s="63"/>
      <c r="C35" s="63">
        <v>7414000</v>
      </c>
      <c r="D35" s="42"/>
      <c r="E35" s="50"/>
    </row>
    <row r="36" spans="1:4" s="43" customFormat="1" ht="20.25" customHeight="1">
      <c r="A36" s="64"/>
      <c r="B36" s="63"/>
      <c r="C36" s="63"/>
      <c r="D36" s="42"/>
    </row>
    <row r="37" spans="1:5" s="36" customFormat="1" ht="20.25" customHeight="1">
      <c r="A37" s="67" t="s">
        <v>33</v>
      </c>
      <c r="B37" s="66">
        <v>2194400</v>
      </c>
      <c r="C37" s="65"/>
      <c r="D37" s="42"/>
      <c r="E37" s="52"/>
    </row>
    <row r="38" spans="1:5" s="36" customFormat="1" ht="20.25" customHeight="1">
      <c r="A38" s="100" t="s">
        <v>62</v>
      </c>
      <c r="B38" s="73"/>
      <c r="C38" s="65"/>
      <c r="D38" s="42"/>
      <c r="E38" s="52"/>
    </row>
    <row r="39" spans="1:5" s="36" customFormat="1" ht="20.25" customHeight="1">
      <c r="A39" s="100" t="s">
        <v>63</v>
      </c>
      <c r="B39" s="73">
        <v>89699400</v>
      </c>
      <c r="C39" s="65"/>
      <c r="D39" s="42"/>
      <c r="E39" s="52"/>
    </row>
    <row r="40" spans="1:5" s="36" customFormat="1" ht="20.25" customHeight="1">
      <c r="A40" s="71" t="s">
        <v>64</v>
      </c>
      <c r="B40" s="73"/>
      <c r="C40" s="64">
        <v>89699400</v>
      </c>
      <c r="D40" s="42"/>
      <c r="E40" s="52"/>
    </row>
    <row r="41" spans="1:5" s="36" customFormat="1" ht="20.25" customHeight="1">
      <c r="A41" s="69" t="s">
        <v>65</v>
      </c>
      <c r="B41" s="74">
        <f>B42+B43+B44</f>
        <v>13226900</v>
      </c>
      <c r="C41" s="65"/>
      <c r="D41" s="42"/>
      <c r="E41" s="52"/>
    </row>
    <row r="42" spans="1:5" s="36" customFormat="1" ht="20.25" customHeight="1">
      <c r="A42" s="64" t="s">
        <v>81</v>
      </c>
      <c r="B42" s="63">
        <v>0</v>
      </c>
      <c r="C42" s="65"/>
      <c r="D42" s="42"/>
      <c r="E42" s="52"/>
    </row>
    <row r="43" spans="1:5" s="36" customFormat="1" ht="20.25" customHeight="1">
      <c r="A43" s="64" t="s">
        <v>42</v>
      </c>
      <c r="B43" s="63">
        <v>0</v>
      </c>
      <c r="C43" s="65"/>
      <c r="D43" s="42"/>
      <c r="E43" s="52"/>
    </row>
    <row r="44" spans="1:5" s="36" customFormat="1" ht="20.25" customHeight="1">
      <c r="A44" s="65" t="s">
        <v>43</v>
      </c>
      <c r="B44" s="72">
        <v>13226900</v>
      </c>
      <c r="C44" s="65"/>
      <c r="D44" s="42"/>
      <c r="E44" s="52"/>
    </row>
    <row r="45" spans="1:5" s="36" customFormat="1" ht="20.25" customHeight="1">
      <c r="A45" s="65" t="s">
        <v>44</v>
      </c>
      <c r="B45" s="66"/>
      <c r="C45" s="74">
        <f>SUM(C46:C54)</f>
        <v>11673400</v>
      </c>
      <c r="D45" s="42"/>
      <c r="E45" s="52"/>
    </row>
    <row r="46" spans="1:5" s="36" customFormat="1" ht="20.25" customHeight="1">
      <c r="A46" s="64" t="s">
        <v>66</v>
      </c>
      <c r="B46" s="63"/>
      <c r="C46" s="63">
        <v>0</v>
      </c>
      <c r="D46" s="42"/>
      <c r="E46" s="52"/>
    </row>
    <row r="47" spans="1:5" s="36" customFormat="1" ht="20.25" customHeight="1">
      <c r="A47" s="64" t="s">
        <v>107</v>
      </c>
      <c r="B47" s="63"/>
      <c r="C47" s="63">
        <v>10000</v>
      </c>
      <c r="D47" s="42"/>
      <c r="E47" s="52"/>
    </row>
    <row r="48" spans="1:5" s="36" customFormat="1" ht="20.25" customHeight="1">
      <c r="A48" s="64" t="s">
        <v>108</v>
      </c>
      <c r="B48" s="63"/>
      <c r="C48" s="63">
        <v>2200000</v>
      </c>
      <c r="D48" s="42"/>
      <c r="E48" s="52"/>
    </row>
    <row r="49" spans="1:5" s="36" customFormat="1" ht="20.25" customHeight="1">
      <c r="A49" s="64" t="s">
        <v>67</v>
      </c>
      <c r="B49" s="63"/>
      <c r="C49" s="63">
        <v>450000</v>
      </c>
      <c r="D49" s="42"/>
      <c r="E49" s="52"/>
    </row>
    <row r="50" spans="1:5" s="36" customFormat="1" ht="20.25" customHeight="1">
      <c r="A50" s="64" t="s">
        <v>82</v>
      </c>
      <c r="B50" s="63"/>
      <c r="C50" s="63">
        <v>3011500</v>
      </c>
      <c r="D50" s="42"/>
      <c r="E50" s="52"/>
    </row>
    <row r="51" spans="1:5" s="36" customFormat="1" ht="20.25" customHeight="1">
      <c r="A51" s="64" t="s">
        <v>109</v>
      </c>
      <c r="B51" s="63"/>
      <c r="C51" s="63">
        <v>3195900</v>
      </c>
      <c r="D51" s="42"/>
      <c r="E51" s="52"/>
    </row>
    <row r="52" spans="1:5" s="36" customFormat="1" ht="20.25" customHeight="1">
      <c r="A52" s="108" t="s">
        <v>110</v>
      </c>
      <c r="B52" s="63"/>
      <c r="C52" s="63">
        <v>1786000</v>
      </c>
      <c r="D52" s="42"/>
      <c r="E52" s="52"/>
    </row>
    <row r="53" spans="1:5" s="36" customFormat="1" ht="20.25" customHeight="1">
      <c r="A53" s="64" t="s">
        <v>111</v>
      </c>
      <c r="B53" s="63"/>
      <c r="C53" s="63">
        <v>400000</v>
      </c>
      <c r="D53" s="42"/>
      <c r="E53" s="52"/>
    </row>
    <row r="54" spans="1:5" s="36" customFormat="1" ht="20.25" customHeight="1">
      <c r="A54" s="64" t="s">
        <v>112</v>
      </c>
      <c r="B54" s="63"/>
      <c r="C54" s="63">
        <v>620000</v>
      </c>
      <c r="D54" s="42"/>
      <c r="E54" s="52"/>
    </row>
    <row r="55" spans="1:5" s="36" customFormat="1" ht="20.25" customHeight="1">
      <c r="A55" s="94" t="s">
        <v>33</v>
      </c>
      <c r="B55" s="111">
        <f>B41-C45</f>
        <v>1553500</v>
      </c>
      <c r="C55" s="63"/>
      <c r="D55" s="42"/>
      <c r="E55" s="52"/>
    </row>
    <row r="56" spans="1:5" s="36" customFormat="1" ht="20.25" customHeight="1">
      <c r="A56" s="60" t="s">
        <v>86</v>
      </c>
      <c r="B56" s="110">
        <v>41300000</v>
      </c>
      <c r="C56" s="60"/>
      <c r="D56" s="42"/>
      <c r="E56" s="52"/>
    </row>
    <row r="57" spans="1:5" s="36" customFormat="1" ht="20.25" customHeight="1">
      <c r="A57" s="65" t="s">
        <v>87</v>
      </c>
      <c r="B57" s="66"/>
      <c r="C57" s="105">
        <f>SUM(C58:C60)</f>
        <v>41300000</v>
      </c>
      <c r="D57" s="42"/>
      <c r="E57" s="52"/>
    </row>
    <row r="58" spans="1:5" s="36" customFormat="1" ht="20.25" customHeight="1">
      <c r="A58" s="64" t="s">
        <v>39</v>
      </c>
      <c r="B58" s="66"/>
      <c r="C58" s="99">
        <v>33045000</v>
      </c>
      <c r="D58" s="42"/>
      <c r="E58" s="52"/>
    </row>
    <row r="59" spans="1:5" s="36" customFormat="1" ht="20.25" customHeight="1">
      <c r="A59" s="64" t="s">
        <v>61</v>
      </c>
      <c r="B59" s="63"/>
      <c r="C59" s="99">
        <v>4965000</v>
      </c>
      <c r="D59" s="42"/>
      <c r="E59" s="52"/>
    </row>
    <row r="60" spans="1:5" s="36" customFormat="1" ht="20.25" customHeight="1">
      <c r="A60" s="64" t="s">
        <v>106</v>
      </c>
      <c r="B60" s="63"/>
      <c r="C60" s="99">
        <v>3290000</v>
      </c>
      <c r="D60" s="42"/>
      <c r="E60" s="52"/>
    </row>
    <row r="61" spans="1:5" s="36" customFormat="1" ht="20.25" customHeight="1">
      <c r="A61" s="67" t="s">
        <v>33</v>
      </c>
      <c r="B61" s="68">
        <v>0</v>
      </c>
      <c r="C61" s="65"/>
      <c r="D61" s="42"/>
      <c r="E61" s="52"/>
    </row>
    <row r="62" spans="1:5" s="36" customFormat="1" ht="20.25" customHeight="1">
      <c r="A62" s="95" t="s">
        <v>88</v>
      </c>
      <c r="B62" s="109"/>
      <c r="C62" s="93"/>
      <c r="D62" s="42"/>
      <c r="E62" s="52"/>
    </row>
    <row r="63" spans="1:5" s="36" customFormat="1" ht="20.25" customHeight="1">
      <c r="A63" s="96" t="s">
        <v>83</v>
      </c>
      <c r="B63" s="109">
        <v>0</v>
      </c>
      <c r="C63" s="93"/>
      <c r="D63" s="42"/>
      <c r="E63" s="52"/>
    </row>
    <row r="64" spans="1:5" s="36" customFormat="1" ht="20.25" customHeight="1">
      <c r="A64" s="96" t="s">
        <v>84</v>
      </c>
      <c r="B64" s="109"/>
      <c r="C64" s="93"/>
      <c r="D64" s="42"/>
      <c r="E64" s="52"/>
    </row>
    <row r="65" spans="1:5" s="36" customFormat="1" ht="20.25" customHeight="1">
      <c r="A65" s="96" t="s">
        <v>85</v>
      </c>
      <c r="B65" s="92"/>
      <c r="C65" s="93"/>
      <c r="D65" s="42"/>
      <c r="E65" s="52"/>
    </row>
    <row r="66" spans="1:5" s="36" customFormat="1" ht="20.25" customHeight="1">
      <c r="A66" s="61" t="s">
        <v>33</v>
      </c>
      <c r="B66" s="97" t="s">
        <v>60</v>
      </c>
      <c r="C66" s="62"/>
      <c r="D66" s="42"/>
      <c r="E66" s="52"/>
    </row>
    <row r="67" spans="1:5" s="36" customFormat="1" ht="20.25" customHeight="1">
      <c r="A67" s="95" t="s">
        <v>89</v>
      </c>
      <c r="B67" s="109">
        <f>B68+B69</f>
        <v>26625000</v>
      </c>
      <c r="C67" s="93"/>
      <c r="D67" s="42"/>
      <c r="E67" s="52"/>
    </row>
    <row r="68" spans="1:5" s="36" customFormat="1" ht="20.25" customHeight="1">
      <c r="A68" s="96" t="s">
        <v>56</v>
      </c>
      <c r="B68" s="109">
        <v>23625000</v>
      </c>
      <c r="C68" s="93"/>
      <c r="D68" s="42"/>
      <c r="E68" s="52"/>
    </row>
    <row r="69" spans="1:5" s="36" customFormat="1" ht="20.25" customHeight="1">
      <c r="A69" s="96" t="s">
        <v>57</v>
      </c>
      <c r="B69" s="109">
        <v>3000000</v>
      </c>
      <c r="C69" s="93"/>
      <c r="D69" s="42"/>
      <c r="E69" s="52"/>
    </row>
    <row r="70" spans="1:5" s="36" customFormat="1" ht="20.25" customHeight="1">
      <c r="A70" s="96" t="s">
        <v>58</v>
      </c>
      <c r="B70" s="92"/>
      <c r="C70" s="93">
        <v>26625000</v>
      </c>
      <c r="D70" s="42"/>
      <c r="E70" s="52"/>
    </row>
    <row r="71" spans="1:5" s="36" customFormat="1" ht="20.25" customHeight="1">
      <c r="A71" s="96" t="s">
        <v>59</v>
      </c>
      <c r="B71" s="92"/>
      <c r="C71" s="93"/>
      <c r="D71" s="42"/>
      <c r="E71" s="52"/>
    </row>
    <row r="72" spans="1:5" s="36" customFormat="1" ht="20.25" customHeight="1">
      <c r="A72" s="61" t="s">
        <v>33</v>
      </c>
      <c r="B72" s="97" t="s">
        <v>60</v>
      </c>
      <c r="C72" s="62"/>
      <c r="D72" s="42"/>
      <c r="E72" s="52"/>
    </row>
    <row r="73" spans="1:5" s="36" customFormat="1" ht="5.25" customHeight="1">
      <c r="A73" s="51"/>
      <c r="B73" s="47"/>
      <c r="C73" s="9"/>
      <c r="D73" s="42"/>
      <c r="E73" s="43"/>
    </row>
    <row r="74" spans="1:5" s="46" customFormat="1" ht="16.5" customHeight="1">
      <c r="A74" s="53" t="s">
        <v>52</v>
      </c>
      <c r="B74" s="127" t="s">
        <v>37</v>
      </c>
      <c r="C74" s="127"/>
      <c r="D74" s="48"/>
      <c r="E74" s="43"/>
    </row>
    <row r="75" spans="1:5" s="46" customFormat="1" ht="16.5" customHeight="1">
      <c r="A75" s="53"/>
      <c r="B75" s="54"/>
      <c r="C75" s="54"/>
      <c r="D75" s="48"/>
      <c r="E75" s="43"/>
    </row>
    <row r="76" spans="1:5" s="46" customFormat="1" ht="16.5" customHeight="1">
      <c r="A76" s="53"/>
      <c r="B76" s="54"/>
      <c r="C76" s="54"/>
      <c r="D76" s="48"/>
      <c r="E76" s="43"/>
    </row>
    <row r="77" spans="1:5" s="55" customFormat="1" ht="16.5" customHeight="1">
      <c r="A77" s="39"/>
      <c r="B77" s="49"/>
      <c r="C77" s="39"/>
      <c r="D77" s="48"/>
      <c r="E77" s="43"/>
    </row>
    <row r="78" spans="1:5" s="55" customFormat="1" ht="11.25" customHeight="1">
      <c r="A78" s="39"/>
      <c r="B78" s="49"/>
      <c r="C78" s="39"/>
      <c r="E78" s="56"/>
    </row>
    <row r="79" spans="1:4" s="57" customFormat="1" ht="16.5" customHeight="1">
      <c r="A79" s="51" t="s">
        <v>96</v>
      </c>
      <c r="B79" s="131" t="s">
        <v>97</v>
      </c>
      <c r="C79" s="131"/>
      <c r="D79" s="9"/>
    </row>
    <row r="80" spans="1:4" s="55" customFormat="1" ht="18" customHeight="1">
      <c r="A80" s="128"/>
      <c r="B80" s="128"/>
      <c r="C80" s="128"/>
      <c r="D80" s="39"/>
    </row>
    <row r="81" spans="1:4" s="55" customFormat="1" ht="18" customHeight="1">
      <c r="A81" s="39"/>
      <c r="B81" s="49"/>
      <c r="C81" s="39"/>
      <c r="D81" s="39"/>
    </row>
    <row r="82" spans="1:4" s="55" customFormat="1" ht="18" customHeight="1">
      <c r="A82" s="39"/>
      <c r="B82" s="49"/>
      <c r="C82" s="39"/>
      <c r="D82" s="39"/>
    </row>
    <row r="83" spans="1:4" s="55" customFormat="1" ht="21.75" customHeight="1">
      <c r="A83" s="39"/>
      <c r="B83" s="49"/>
      <c r="C83" s="39"/>
      <c r="D83" s="39"/>
    </row>
  </sheetData>
  <mergeCells count="9">
    <mergeCell ref="A80:C80"/>
    <mergeCell ref="A8:E8"/>
    <mergeCell ref="A15:D15"/>
    <mergeCell ref="B74:C74"/>
    <mergeCell ref="B79:C79"/>
    <mergeCell ref="A4:C4"/>
    <mergeCell ref="A5:C5"/>
    <mergeCell ref="A6:C6"/>
    <mergeCell ref="A7:C7"/>
  </mergeCells>
  <printOptions/>
  <pageMargins left="0.5" right="0.25" top="0.25" bottom="0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PTN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Viet Phuong</dc:creator>
  <cp:keywords/>
  <dc:description/>
  <cp:lastModifiedBy>Tran Minh Xue</cp:lastModifiedBy>
  <cp:lastPrinted>2013-10-21T08:34:04Z</cp:lastPrinted>
  <dcterms:created xsi:type="dcterms:W3CDTF">2012-03-15T10:40:52Z</dcterms:created>
  <dcterms:modified xsi:type="dcterms:W3CDTF">2013-10-21T08:35:00Z</dcterms:modified>
  <cp:category/>
  <cp:version/>
  <cp:contentType/>
  <cp:contentStatus/>
</cp:coreProperties>
</file>